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Header" sheetId="2" r:id="rId1"/>
    <sheet name="Financial Statements for dis" sheetId="10" r:id="rId2"/>
  </sheets>
  <definedNames>
    <definedName name="\0">#REF!</definedName>
    <definedName name="\a">#REF!</definedName>
    <definedName name="\d">#REF!</definedName>
    <definedName name="\p">#REF!</definedName>
    <definedName name="\s">#REF!</definedName>
    <definedName name="\z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LBL_A" hidden="1">#REF!</definedName>
    <definedName name="__123Graph_LBL_C" hidden="1">#REF!</definedName>
    <definedName name="__123Graph_X" hidden="1">#REF!</definedName>
    <definedName name="__I6">#REF!</definedName>
    <definedName name="__LF12" hidden="1">#REF!</definedName>
    <definedName name="__PRC211">#REF!</definedName>
    <definedName name="__qr10">#REF!</definedName>
    <definedName name="_2">#REF!</definedName>
    <definedName name="_2_0Crite">#REF!</definedName>
    <definedName name="_3Crite">#REF!</definedName>
    <definedName name="_650_35500">#REF!</definedName>
    <definedName name="_999年12月31日股份应收帐款.dbf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PU2003">#REF!</definedName>
    <definedName name="_DPU2004">#REF!</definedName>
    <definedName name="_DPU2005">#REF!</definedName>
    <definedName name="_DPU2006">#REF!</definedName>
    <definedName name="_DPU2007">#REF!</definedName>
    <definedName name="_Fill" hidden="1">#REF!</definedName>
    <definedName name="_I6">#REF!</definedName>
    <definedName name="_Key1" hidden="1">#REF!</definedName>
    <definedName name="_Key2" hidden="1">#REF!</definedName>
    <definedName name="_LF12" hidden="1">#REF!</definedName>
    <definedName name="_Order1" hidden="1">255</definedName>
    <definedName name="_Order2" hidden="1">255</definedName>
    <definedName name="_PRC211">#REF!</definedName>
    <definedName name="_PRT1">#REF!</definedName>
    <definedName name="_qr10">#REF!</definedName>
    <definedName name="_Sort" hidden="1">#REF!</definedName>
    <definedName name="A">#REF!</definedName>
    <definedName name="aa">#REF!</definedName>
    <definedName name="aaa">#REF!</definedName>
    <definedName name="AAAA">#REF!</definedName>
    <definedName name="AAAAAAA" hidden="1">#REF!</definedName>
    <definedName name="AAAAAAAAAAAAA">#REF!</definedName>
    <definedName name="AB">#REF!</definedName>
    <definedName name="AB1447\">#REF!</definedName>
    <definedName name="AcCode">#REF!</definedName>
    <definedName name="accode01">#REF!</definedName>
    <definedName name="adfadfa">#REF!</definedName>
    <definedName name="Adj1999C">#REF!</definedName>
    <definedName name="Adj1999E">#REF!</definedName>
    <definedName name="Adj1999N">#REF!</definedName>
    <definedName name="Adj2000C">#REF!</definedName>
    <definedName name="Adj2000E">#REF!</definedName>
    <definedName name="Adj2000N">#REF!</definedName>
    <definedName name="AdjustedITSD">#REF!</definedName>
    <definedName name="ALBERT_COMPLEX">#REF!</definedName>
    <definedName name="AM">#REF!</definedName>
    <definedName name="Analysis_noselection">#REF!</definedName>
    <definedName name="AnzahlPos">#REF!</definedName>
    <definedName name="AnzPositionen">#REF!</definedName>
    <definedName name="AO\571">#REF!</definedName>
    <definedName name="AP">#REF!</definedName>
    <definedName name="ar">#REF!</definedName>
    <definedName name="area1">#REF!</definedName>
    <definedName name="area2">#REF!</definedName>
    <definedName name="area3">#REF!</definedName>
    <definedName name="AS2DocOpenMode" hidden="1">"AS2DocumentEdit"</definedName>
    <definedName name="Asset_ID">#REF!</definedName>
    <definedName name="Assets">#REF!</definedName>
    <definedName name="ASSOZ">#REF!</definedName>
    <definedName name="B">#REF!</definedName>
    <definedName name="BB">#REF!</definedName>
    <definedName name="BBB">#REF!</definedName>
    <definedName name="BBBBB">#REF!</definedName>
    <definedName name="BLT">#REF!</definedName>
    <definedName name="border1">#REF!</definedName>
    <definedName name="border2">#REF!</definedName>
    <definedName name="border3">#REF!</definedName>
    <definedName name="BorrowerName">#REF!</definedName>
    <definedName name="BS">#REF!</definedName>
    <definedName name="BUGIS_VILLAGE">#REF!</definedName>
    <definedName name="Bundesländer">#REF!</definedName>
    <definedName name="Bundesstaaten">#REF!</definedName>
    <definedName name="C_">#REF!</definedName>
    <definedName name="CAIRNHILL_PLACE">#REF!</definedName>
    <definedName name="Capital_Reserves">#REF!</definedName>
    <definedName name="CapRate">#REF!</definedName>
    <definedName name="CC">#REF!</definedName>
    <definedName name="CCC">#REF!</definedName>
    <definedName name="CCCCC">#REF!</definedName>
    <definedName name="CCCCCCCC">#REF!</definedName>
    <definedName name="CCCCCCCCC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hAC">#REF!</definedName>
    <definedName name="ChangColor_With2">#REF!</definedName>
    <definedName name="ChBV">#REF!</definedName>
    <definedName name="City">#REF!</definedName>
    <definedName name="Class">#REF!</definedName>
    <definedName name="CMTGearing2003">#REF!</definedName>
    <definedName name="Control_BS">#REF!</definedName>
    <definedName name="Control_Net_Income">#REF!</definedName>
    <definedName name="cost">#REF!</definedName>
    <definedName name="coupon_table">OFFSET(#REF!,0,0,COUNT(#REF!),5)</definedName>
    <definedName name="Credcard_Income_Growth">#REF!</definedName>
    <definedName name="_xlnm.Criteria">#REF!</definedName>
    <definedName name="CUPPAGE_TERRACE">#REF!</definedName>
    <definedName name="Current_Assets">#REF!</definedName>
    <definedName name="Current_Liabilities">#REF!</definedName>
    <definedName name="CVB">#REF!</definedName>
    <definedName name="d">#REF!</definedName>
    <definedName name="da">#REF!</definedName>
    <definedName name="dad">#REF!</definedName>
    <definedName name="daf">#REF!</definedName>
    <definedName name="dafa">#N/A</definedName>
    <definedName name="dafda">#N/A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#REF!</definedName>
    <definedName name="DateiDE">#REF!</definedName>
    <definedName name="DateiEN">#REF!</definedName>
    <definedName name="DateinameDE">#REF!</definedName>
    <definedName name="DateinameEN">#REF!</definedName>
    <definedName name="DB">#REF!</definedName>
    <definedName name="dd">_xleta.year</definedName>
    <definedName name="ddd">#REF!</definedName>
    <definedName name="DDDDD">#REF!</definedName>
    <definedName name="dddddd">#REF!</definedName>
    <definedName name="DDDDDDD">#REF!</definedName>
    <definedName name="DDDDDDDD">#REF!</definedName>
    <definedName name="DDDDDDDDD">#REF!</definedName>
    <definedName name="DDDDDDDDDDDDD">#REF!</definedName>
    <definedName name="Depre">#REF!</definedName>
    <definedName name="df_curve">OFFSET(#REF!,0,0,COUNT(#REF!),2)</definedName>
    <definedName name="df_curve1">df_curve</definedName>
    <definedName name="df_curve2">OFFSET(#REF!,0,0,COUNT(#REF!),2)</definedName>
    <definedName name="dfa">#N/A</definedName>
    <definedName name="dfagfa">#N/A</definedName>
    <definedName name="dfas">#N/A</definedName>
    <definedName name="dfasfa">#REF!</definedName>
    <definedName name="discount">#REF!</definedName>
    <definedName name="Dispose">#REF!</definedName>
    <definedName name="DistPU2003">#REF!</definedName>
    <definedName name="DistPU2004">#REF!</definedName>
    <definedName name="DistPU2005">#REF!</definedName>
    <definedName name="DistPU2006">#REF!</definedName>
    <definedName name="dItemsToTest">#REF!</definedName>
    <definedName name="Div_Yield2003">#REF!</definedName>
    <definedName name="Div_Yield2004">#REF!</definedName>
    <definedName name="Div_Yield2005">#REF!</definedName>
    <definedName name="Div_Yield2006">#REF!</definedName>
    <definedName name="Div_Yield2007">#REF!</definedName>
    <definedName name="Div_Yield2008">#REF!</definedName>
    <definedName name="Div_Yield2009">#REF!</definedName>
    <definedName name="Div_Yield2010">#REF!</definedName>
    <definedName name="Div_Yield2011">#REF!</definedName>
    <definedName name="Dividend_2003">#REF!</definedName>
    <definedName name="Dividend_2004">#REF!</definedName>
    <definedName name="Dividend_2005">#REF!</definedName>
    <definedName name="Dividend_2006">#REF!</definedName>
    <definedName name="Dividend_2007">#REF!</definedName>
    <definedName name="Dividend_2008">#REF!</definedName>
    <definedName name="Dividend_2009">#REF!</definedName>
    <definedName name="Dividend_2010">#REF!</definedName>
    <definedName name="Dividend_2011">#REF!</definedName>
    <definedName name="Dividend2003">#REF!</definedName>
    <definedName name="Dividend2004">#REF!</definedName>
    <definedName name="Dividend2005">#REF!</definedName>
    <definedName name="Dividend2006">#REF!</definedName>
    <definedName name="Dividend2007">#REF!</definedName>
    <definedName name="Dividend2008">#REF!</definedName>
    <definedName name="Dividend2009">#REF!</definedName>
    <definedName name="Dividend2010">#REF!</definedName>
    <definedName name="Dividend2011">#REF!</definedName>
    <definedName name="DividYld2003">#REF!</definedName>
    <definedName name="DividYld2004">#REF!</definedName>
    <definedName name="DividYld2005">#REF!</definedName>
    <definedName name="DividYld2006">#REF!</definedName>
    <definedName name="DividYld2007">#REF!</definedName>
    <definedName name="DivYield2003">#REF!</definedName>
    <definedName name="DivYield2004">#REF!</definedName>
    <definedName name="DivYield2005">#REF!</definedName>
    <definedName name="DivYield2006">#REF!</definedName>
    <definedName name="DivYield2007">#REF!</definedName>
    <definedName name="DivYield2008">#REF!</definedName>
    <definedName name="DivYield2009">#REF!</definedName>
    <definedName name="DivYield2010">#REF!</definedName>
    <definedName name="DivYield2011">#REF!</definedName>
    <definedName name="DivYld2003">#REF!</definedName>
    <definedName name="DivYld2004">#REF!</definedName>
    <definedName name="DivYld2005">#REF!</definedName>
    <definedName name="DivYld2006">#REF!</definedName>
    <definedName name="DivYld2007">#REF!</definedName>
    <definedName name="DivYld2008">#REF!</definedName>
    <definedName name="DivYld2009">#REF!</definedName>
    <definedName name="DivYld2010">#REF!</definedName>
    <definedName name="DivYld2011">#REF!</definedName>
    <definedName name="DL">#REF!</definedName>
    <definedName name="dName">#REF!</definedName>
    <definedName name="Document_array">{"Book1","评估表样1.xls"}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Unit2003">#REF!</definedName>
    <definedName name="DPUnit2004">#REF!</definedName>
    <definedName name="DPUnit2005">#REF!</definedName>
    <definedName name="DPUnit2006">#REF!</definedName>
    <definedName name="DRUCK">#REF!</definedName>
    <definedName name="dSampleSize">#REF!</definedName>
    <definedName name="dsfas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Yield2003">#REF!</definedName>
    <definedName name="DYield2004">#REF!</definedName>
    <definedName name="DYield2005">#REF!</definedName>
    <definedName name="DYield2006">#REF!</definedName>
    <definedName name="DYield2007">#REF!</definedName>
    <definedName name="DYield2008">#REF!</definedName>
    <definedName name="DYield2009">#REF!</definedName>
    <definedName name="DYield2010">#REF!</definedName>
    <definedName name="DYield2011">#REF!</definedName>
    <definedName name="E">#REF!</definedName>
    <definedName name="E1888\">#REF!</definedName>
    <definedName name="ED">Header!SMT/6+EDchoice*Header!SMT/3</definedName>
    <definedName name="EDchoice">#REF!</definedName>
    <definedName name="EEE">#REF!</definedName>
    <definedName name="eeee">#REF!</definedName>
    <definedName name="EEEEEEEE">#REF!</definedName>
    <definedName name="Equity_IRR">#REF!</definedName>
    <definedName name="Ergebnis">#REF!</definedName>
    <definedName name="ERT">#REF!</definedName>
    <definedName name="ExactAddinConnection" hidden="1">"003"</definedName>
    <definedName name="ExactAddinConnection.003" hidden="1">"KEVIN32887-2;003;Kevin;1"</definedName>
    <definedName name="ExactAddinReports" hidden="1">2</definedName>
    <definedName name="F">#REF!</definedName>
    <definedName name="fangwu">#REF!</definedName>
    <definedName name="FAR">#REF!</definedName>
    <definedName name="fff">#REF!</definedName>
    <definedName name="FFFFFFF">#REF!</definedName>
    <definedName name="FFFFFFFF">#REF!</definedName>
    <definedName name="FGH">#REF!</definedName>
    <definedName name="Finance_costs">#REF!</definedName>
    <definedName name="FindingsAnaOfDiff">#REF!</definedName>
    <definedName name="FindingsControlFailures">#REF!</definedName>
    <definedName name="FindingsQuestOnWeakness">#REF!</definedName>
    <definedName name="FindingsRationalForNotComm">#REF!</definedName>
    <definedName name="FindingsRiskOfFraud">#REF!</definedName>
    <definedName name="fixleg_obj">OFFSET(#REF!,0,0,COUNT(#REF!),4)</definedName>
    <definedName name="futures_table">#REF!</definedName>
    <definedName name="futures_table2">#REF!</definedName>
    <definedName name="G">#REF!</definedName>
    <definedName name="Gearing">#REF!</definedName>
    <definedName name="Gearinglevel">#REF!</definedName>
    <definedName name="GES">#REF!</definedName>
    <definedName name="GGG">#REF!</definedName>
    <definedName name="GGGGGGGGGG">#REF!</definedName>
    <definedName name="ggggggggggggggggggggggggg">#REF!</definedName>
    <definedName name="GHI">#REF!</definedName>
    <definedName name="gouzguwu">#REF!</definedName>
    <definedName name="GP同比">_xleta.year</definedName>
    <definedName name="GrossAreaSqM">#REF!</definedName>
    <definedName name="GSEstAnnlNOI">#REF!</definedName>
    <definedName name="H">#REF!</definedName>
    <definedName name="HG">#REF!</definedName>
    <definedName name="HHH">#REF!</definedName>
    <definedName name="HHHHHHHH">#REF!</definedName>
    <definedName name="Hierarchieebene">#REF!</definedName>
    <definedName name="HKD">#REF!</definedName>
    <definedName name="holidays">OFFSET(#REF!,0,0,COUNT(#REF!),1)</definedName>
    <definedName name="holidays1">holidays</definedName>
    <definedName name="holidays2">OFFSET(#REF!,0,0,COUNT(#REF!),1)</definedName>
    <definedName name="holidays2_2">OFFSET(#REF!,0,0,COUNT(#REF!),1)</definedName>
    <definedName name="I">#REF!</definedName>
    <definedName name="I6_2">#REF!</definedName>
    <definedName name="if">#REF!</definedName>
    <definedName name="IFRS">#REF!</definedName>
    <definedName name="III">#REF!</definedName>
    <definedName name="IIII">#REF!</definedName>
    <definedName name="IIIIIIIII">#REF!</definedName>
    <definedName name="IIIIIIIIIIIIII">#REF!</definedName>
    <definedName name="InterbankSpot_Transaction_Data_All">#REF!</definedName>
    <definedName name="inventory">#REF!</definedName>
    <definedName name="ion">#REF!</definedName>
    <definedName name="IOP">#REF!</definedName>
    <definedName name="IRR_20percentdiscount">#REF!</definedName>
    <definedName name="IRR_30percentdiscount">#REF!</definedName>
    <definedName name="IRR_30percentiscount">#REF!</definedName>
    <definedName name="IRR_35percentdiscount">#REF!</definedName>
    <definedName name="IRR_40percentdiscount">#REF!</definedName>
    <definedName name="IRR_Nodiscount">#REF!</definedName>
    <definedName name="ISL">#REF!</definedName>
    <definedName name="JIAL">#REF!</definedName>
    <definedName name="JJJ">#REF!</definedName>
    <definedName name="K">#REF!</definedName>
    <definedName name="kk">#N/A</definedName>
    <definedName name="KKKKKKK">#REF!</definedName>
    <definedName name="KKKKKKKKKK">#REF!</definedName>
    <definedName name="Konsgebiet">#REF!</definedName>
    <definedName name="Kopfzeile">#REF!</definedName>
    <definedName name="KPMG_2">#REF!</definedName>
    <definedName name="LandOwner">#REF!</definedName>
    <definedName name="LandRent_fr2019">#REF!</definedName>
    <definedName name="LandRent_till2019">#REF!</definedName>
    <definedName name="LC">#N/A</definedName>
    <definedName name="lf" hidden="1">#REF!</definedName>
    <definedName name="liability">#REF!</definedName>
    <definedName name="list">#REF!</definedName>
    <definedName name="LLLLLLLL">#REF!</definedName>
    <definedName name="lock">"get.cell(14,!A1)"</definedName>
    <definedName name="M">#REF!</definedName>
    <definedName name="Marcom">#REF!</definedName>
    <definedName name="mfg">#REF!</definedName>
    <definedName name="MM">#REF!</definedName>
    <definedName name="MMMMMMMMMMMM">#REF!</definedName>
    <definedName name="MNS">#REF!</definedName>
    <definedName name="Months">#REF!</definedName>
    <definedName name="Months1">#REF!</definedName>
    <definedName name="NICHT_ZU_KONS">#REF!</definedName>
    <definedName name="Non_current_Assets">#REF!</definedName>
    <definedName name="Non_current_Liabilities">#REF!</definedName>
    <definedName name="Note6">#REF!</definedName>
    <definedName name="NOTES">#REF!</definedName>
    <definedName name="notional_table">OFFSET(#REF!,0,0,COUNT(#REF!),2)</definedName>
    <definedName name="O">#REF!</definedName>
    <definedName name="O_EBITDAP">#REF!</definedName>
    <definedName name="O_EBITDAT">#REF!</definedName>
    <definedName name="O_REOEA">#REF!</definedName>
    <definedName name="O_REOEA_DEP">#REF!</definedName>
    <definedName name="O_REORA">#REF!</definedName>
    <definedName name="O_ROERA_NODEP">#REF!</definedName>
    <definedName name="O_ROERNA">#REF!</definedName>
    <definedName name="O_ROERNA_DEP">#REF!</definedName>
    <definedName name="O_ROERNA_NODEP">#REF!</definedName>
    <definedName name="Occupancy">#REF!</definedName>
    <definedName name="OfficeRentalGrowth_evy2yr">#REF!</definedName>
    <definedName name="OI">#REF!</definedName>
    <definedName name="OOOOOOOOOOOOO">#REF!</definedName>
    <definedName name="Operating_expenses">#REF!</definedName>
    <definedName name="Opex_Growth">#REF!</definedName>
    <definedName name="OR">#REF!</definedName>
    <definedName name="ORCHARD_POINT">#REF!</definedName>
    <definedName name="Other_Income_Growth">#REF!</definedName>
    <definedName name="Other_Reserves">#REF!</definedName>
    <definedName name="otherlia">#REF!</definedName>
    <definedName name="Owner_equity">#REF!</definedName>
    <definedName name="P">holidays</definedName>
    <definedName name="P_EBITDAP">#REF!</definedName>
    <definedName name="P_EBITDAT">#REF!</definedName>
    <definedName name="P_L">#REF!</definedName>
    <definedName name="P_ROERA">#REF!</definedName>
    <definedName name="P_ROERA_DEP">#REF!</definedName>
    <definedName name="P_ROERA_NODEP">#REF!</definedName>
    <definedName name="P_ROERNA">#REF!</definedName>
    <definedName name="P_ROERNA_DEP">#REF!</definedName>
    <definedName name="P_ROERNA_NODEP">#REF!</definedName>
    <definedName name="pa____________or">"Retail Rental Growth+Sheet1!$F$21"</definedName>
    <definedName name="parswap_table">#REF!</definedName>
    <definedName name="parswap_table2">#REF!</definedName>
    <definedName name="PERANAKAN_PLACE">#REF!</definedName>
    <definedName name="PeriodEnd">#REF!</definedName>
    <definedName name="Pfad">#REF!</definedName>
    <definedName name="pl">#REF!</definedName>
    <definedName name="PlotRatio">#REF!</definedName>
    <definedName name="PMISFEE">#REF!</definedName>
    <definedName name="PNL" hidden="1">#REF!</definedName>
    <definedName name="Pool">#REF!</definedName>
    <definedName name="Portfolio">#REF!</definedName>
    <definedName name="PP">#REF!</definedName>
    <definedName name="ppms">#REF!</definedName>
    <definedName name="PRCGAAP">#REF!</definedName>
    <definedName name="PRCGAAP2">#REF!</definedName>
    <definedName name="PRD">#REF!</definedName>
    <definedName name="Prefecture">#REF!</definedName>
    <definedName name="preparment">#REF!</definedName>
    <definedName name="prepay">#REF!</definedName>
    <definedName name="principal">OFFSET(#REF!,0,0,COUNT(#REF!),2)</definedName>
    <definedName name="_xlnm.Print_Area">#REF!</definedName>
    <definedName name="Print_Area_MI">#REF!</definedName>
    <definedName name="_xlnm.Print_Titles">#REF!</definedName>
    <definedName name="prnt_titles">#REF!</definedName>
    <definedName name="PropertyType">#REF!</definedName>
    <definedName name="Purchase_Price">#REF!</definedName>
    <definedName name="Q">#REF!</definedName>
    <definedName name="QQQQQQQQQ">#REF!</definedName>
    <definedName name="QWE">#REF!</definedName>
    <definedName name="QYT">#REF!</definedName>
    <definedName name="rate_table">#REF!</definedName>
    <definedName name="rate_table2">#REF!</definedName>
    <definedName name="RD.CC">#REF!</definedName>
    <definedName name="RD.SC">#REF!</definedName>
    <definedName name="relaco">#REF!</definedName>
    <definedName name="relateco2">#REF!</definedName>
    <definedName name="Report1.Header">#REF!</definedName>
    <definedName name="Report1.Range">#REF!</definedName>
    <definedName name="Report2.Header">#REF!</definedName>
    <definedName name="Report2.Range">#REF!</definedName>
    <definedName name="Report3.Range">#REF!</definedName>
    <definedName name="Report8.Range">#REF!</definedName>
    <definedName name="resetrates">OFFSET(#REF!,0,0,COUNT(#REF!),6)</definedName>
    <definedName name="RetailRentalGrowth_evy3yr">#REF!</definedName>
    <definedName name="Retained_Earnings">#REF!</definedName>
    <definedName name="Revaluation_Reserves">#REF!</definedName>
    <definedName name="Rights_Issue_Price_for_IMM">#REF!</definedName>
    <definedName name="Rights_Issue_Price_Per_Unit_for_IMM">#REF!</definedName>
    <definedName name="RightsPrice">#REF!</definedName>
    <definedName name="RightsPx">#REF!</definedName>
    <definedName name="RMB">#REF!</definedName>
    <definedName name="Rpt_Date">#REF!</definedName>
    <definedName name="RRRRRRRRRRR">#REF!</definedName>
    <definedName name="S">#REF!</definedName>
    <definedName name="sales">#REF!</definedName>
    <definedName name="Sample">#N/A</definedName>
    <definedName name="SCHEDULE_10_K_15">"print title"</definedName>
    <definedName name="sda">#REF!</definedName>
    <definedName name="sell">#REF!</definedName>
    <definedName name="Share_Capital">#REF!</definedName>
    <definedName name="Share_Premium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A_HOUSE">#REF!</definedName>
    <definedName name="SMT">#REF!</definedName>
    <definedName name="SONSTIGE">#REF!</definedName>
    <definedName name="SORT">#REF!</definedName>
    <definedName name="sp">6</definedName>
    <definedName name="spec">#REF!</definedName>
    <definedName name="spec1">#REF!</definedName>
    <definedName name="SpracheDE">#REF!</definedName>
    <definedName name="SpracheEN">#REF!</definedName>
    <definedName name="SSSSSSSS">#REF!</definedName>
    <definedName name="Status">#REF!</definedName>
    <definedName name="T_Borr">#REF!</definedName>
    <definedName name="T_Pay">#REF!</definedName>
    <definedName name="TB">#REF!</definedName>
    <definedName name="TBS">#REF!</definedName>
    <definedName name="tdga">#REF!</definedName>
    <definedName name="tdgm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8</definedName>
    <definedName name="Total_Assets">#REF!</definedName>
    <definedName name="Total_Debt">#REF!+#REF!</definedName>
    <definedName name="Total_Liabilities">#REF!</definedName>
    <definedName name="TotalCMTGearing2003">#REF!</definedName>
    <definedName name="TTTTTTTT">#REF!</definedName>
    <definedName name="Überschreiben">#REF!</definedName>
    <definedName name="UFPrn20010712083924">#REF!</definedName>
    <definedName name="UFPrn20020224093130">#REF!</definedName>
    <definedName name="UFPrn20020224094757">#REF!</definedName>
    <definedName name="ufprn2002022409475999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UFPrn20030415145352">#REF!</definedName>
    <definedName name="UFPrn20030415145852">#REF!</definedName>
    <definedName name="UFPrn20030422113829">#REF!</definedName>
    <definedName name="UFPrn20030422114203">#REF!</definedName>
    <definedName name="UFPrn20030424105518">#REF!</definedName>
    <definedName name="UFPrn20031114182129">#REF!</definedName>
    <definedName name="UFPrn20031203194659">#REF!</definedName>
    <definedName name="UFPrn20031203195053">#REF!</definedName>
    <definedName name="UFPrn20031230161818">#REF!</definedName>
    <definedName name="UFPrn20031230161854">#REF!</definedName>
    <definedName name="UFPrn20031230161930">#REF!</definedName>
    <definedName name="UFPrn20031230164858">#REF!</definedName>
    <definedName name="UFPrn20031230170410">#REF!</definedName>
    <definedName name="UFPrn20031230170535">#REF!</definedName>
    <definedName name="UFPrn20040107185142">#REF!</definedName>
    <definedName name="UFPrn20040108161256">#REF!</definedName>
    <definedName name="UFPrn20040108161343">#REF!</definedName>
    <definedName name="UFPrn20040108161418">#REF!</definedName>
    <definedName name="UFPrn20040108212803">#REF!</definedName>
    <definedName name="UFPrn20040108212855">#REF!</definedName>
    <definedName name="UFPrn20040206155313">#REF!</definedName>
    <definedName name="UFPrn20040206155410">#REF!</definedName>
    <definedName name="UFPrn20040206155453">#REF!</definedName>
    <definedName name="UFPrn20040206155542">#REF!</definedName>
    <definedName name="UFPrn20040206155736">#REF!</definedName>
    <definedName name="UFPrn20040206155841">#REF!</definedName>
    <definedName name="UFPrn20040206155907">#REF!</definedName>
    <definedName name="UFPrn20040211084218">#REF!</definedName>
    <definedName name="UFPrn20040303084601">#REF!</definedName>
    <definedName name="UFPrn20040405225024">#REF!</definedName>
    <definedName name="UFPrn20040422164214">#REF!</definedName>
    <definedName name="UFPrn20040505102210">#REF!</definedName>
    <definedName name="UFPrn20040505104854">#REF!</definedName>
    <definedName name="UFPrn20040505104922">#REF!</definedName>
    <definedName name="UFPrn20040505155852">#REF!</definedName>
    <definedName name="UFPrn20041005150125">#REF!</definedName>
    <definedName name="UFPrn20041206124742">#REF!</definedName>
    <definedName name="UFPrn20050109130941">#REF!</definedName>
    <definedName name="UFPrn20050109131053">#REF!</definedName>
    <definedName name="UFPrn20050109132957">#REF!</definedName>
    <definedName name="UFPrn20050111165201">#REF!</definedName>
    <definedName name="UFPrn20050111182522">#REF!</definedName>
    <definedName name="UFPrn20050112151114">#REF!</definedName>
    <definedName name="UFPrn20050112151156">#REF!</definedName>
    <definedName name="UFPrn20050112151458">#REF!</definedName>
    <definedName name="UFPrn20050112151609">#REF!</definedName>
    <definedName name="UFPrn20050112151650">#REF!</definedName>
    <definedName name="UFPrn20050112151754">#REF!</definedName>
    <definedName name="UFPrn20050325165042">#REF!</definedName>
    <definedName name="UFPrn20051010130842">#REF!</definedName>
    <definedName name="UFPrn20051021151722">#REF!</definedName>
    <definedName name="UFPrn20060221131642">#REF!</definedName>
    <definedName name="UFPrn20060224162507">#REF!</definedName>
    <definedName name="UFPrn20080318104239">#REF!</definedName>
    <definedName name="UFPrn20090114094059">#REF!</definedName>
    <definedName name="UFPrn20090114094117">#REF!</definedName>
    <definedName name="UFPrn20090114094219">#REF!</definedName>
    <definedName name="UFPrn20090114094255">#REF!</definedName>
    <definedName name="UFPrn20090209102446">#REF!</definedName>
    <definedName name="UFPrn20090211101522">#REF!</definedName>
    <definedName name="UFPrn20090216100138">#REF!</definedName>
    <definedName name="UFPrn20090216100215">#REF!</definedName>
    <definedName name="UFPrn20090216101522">#REF!</definedName>
    <definedName name="UFPrn20090216101533">#REF!</definedName>
    <definedName name="UFPrn20090216102551">#REF!</definedName>
    <definedName name="UFPrn20090216103941">#REF!</definedName>
    <definedName name="UFPrn20090216105322">#REF!</definedName>
    <definedName name="Underwriter">#REF!</definedName>
    <definedName name="USDcon">#REF!</definedName>
    <definedName name="value_date">#REF!</definedName>
    <definedName name="VERBUNT">#REF!</definedName>
    <definedName name="Version">#REF!</definedName>
    <definedName name="VVVVV">#REF!</definedName>
    <definedName name="W">#REF!</definedName>
    <definedName name="Ward">#REF!</definedName>
    <definedName name="WarehseRentalGrowth_evy2yr">#REF!</definedName>
    <definedName name="weasdrfj">#N/A</definedName>
    <definedName name="Work_Program_By_Area_List">#REF!</definedName>
    <definedName name="WWWWWWW">#REF!</definedName>
    <definedName name="XT">#REF!</definedName>
    <definedName name="XXX">#REF!</definedName>
    <definedName name="XXXXXXX">#REF!</definedName>
    <definedName name="Y">_xleta.year</definedName>
    <definedName name="Year_Of__Assessment_2003">_xleta.year</definedName>
    <definedName name="YesControlFailures">#REF!</definedName>
    <definedName name="YYY" hidden="1">#REF!</definedName>
    <definedName name="YYYYYYYYYYY">#REF!</definedName>
    <definedName name="Z">_xleta.year</definedName>
    <definedName name="ZU_KONS">#REF!</definedName>
    <definedName name="阿曼">#REF!</definedName>
    <definedName name="阿曼2">#REF!</definedName>
    <definedName name="安插40">#REF!</definedName>
    <definedName name="备___注">#REF!</definedName>
    <definedName name="布伦特">#REF!</definedName>
    <definedName name="布伦特2">#REF!</definedName>
    <definedName name="常渣油">#REF!</definedName>
    <definedName name="萃三车间安装">#REF!</definedName>
    <definedName name="存货合计">#REF!</definedName>
    <definedName name="存货明细">#REF!</definedName>
    <definedName name="大多数">#REF!</definedName>
    <definedName name="的217">#REF!</definedName>
    <definedName name="迪拜">#REF!</definedName>
    <definedName name="迪拜2">#REF!</definedName>
    <definedName name="杜里">#REF!</definedName>
    <definedName name="杜里2">#REF!</definedName>
    <definedName name="对">#REF!</definedName>
    <definedName name="发票">#REF!</definedName>
    <definedName name="飞过海">#REF!</definedName>
    <definedName name="费用" hidden="1">#REF!</definedName>
    <definedName name="固定资产清单">#REF!</definedName>
    <definedName name="合___计">#REF!</definedName>
    <definedName name="合同号">#REF!</definedName>
    <definedName name="合同号码">#REF!</definedName>
    <definedName name="后5h55">#REF!</definedName>
    <definedName name="汇率">#REF!</definedName>
    <definedName name="汇率2">#REF!</definedName>
    <definedName name="机器">#REF!</definedName>
    <definedName name="几">#REF!</definedName>
    <definedName name="计息金融工具">#REF!</definedName>
    <definedName name="九龙" hidden="1">#REF!</definedName>
    <definedName name="科目余额表">#REF!</definedName>
    <definedName name="可179">#REF!</definedName>
    <definedName name="理论">#REF!</definedName>
    <definedName name="米纳斯">#REF!</definedName>
    <definedName name="米纳斯2">#REF!</definedName>
    <definedName name="明细分类账">#REF!</definedName>
    <definedName name="设备">#REF!</definedName>
    <definedName name="沈玉环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#REF!</definedName>
    <definedName name="生产期6">#REF!</definedName>
    <definedName name="生产期7">#REF!</definedName>
    <definedName name="生产期8">#REF!</definedName>
    <definedName name="生产期9">#REF!</definedName>
    <definedName name="视同销售含税金额">#REF!</definedName>
    <definedName name="索引号">#REF!</definedName>
    <definedName name="塔皮斯">#REF!</definedName>
    <definedName name="塔皮斯2">#REF!</definedName>
    <definedName name="_xlnm.Extract">#REF!</definedName>
    <definedName name="苇杜里">#REF!</definedName>
    <definedName name="未审合计">#REF!</definedName>
    <definedName name="未审数">#REF!</definedName>
    <definedName name="辛塔">#REF!</definedName>
    <definedName name="辛塔2">#REF!</definedName>
    <definedName name="漳州减租每月明细" hidden="1">#REF!</definedName>
    <definedName name="中国区">_xleta.year</definedName>
    <definedName name="资产卡片">#REF!</definedName>
    <definedName name="인쇄01">#REF!</definedName>
    <definedName name="전">#REF!</definedName>
    <definedName name="주택사업본부">#REF!</definedName>
    <definedName name="철구사업본부">#REF!</definedName>
    <definedName name="\s" localSheetId="0">#REF!</definedName>
    <definedName name="\z" localSheetId="0">#REF!</definedName>
    <definedName name="__123Graph_A" localSheetId="0" hidden="1">#REF!</definedName>
    <definedName name="__123Graph_B" localSheetId="0" hidden="1">#REF!</definedName>
    <definedName name="__123Graph_C" localSheetId="0" hidden="1">#REF!</definedName>
    <definedName name="__123Graph_D" localSheetId="0" hidden="1">#REF!</definedName>
    <definedName name="__123Graph_LBL_A" localSheetId="0" hidden="1">#REF!</definedName>
    <definedName name="__123Graph_LBL_C" localSheetId="0" hidden="1">#REF!</definedName>
    <definedName name="__123Graph_X" localSheetId="0" hidden="1">#REF!</definedName>
    <definedName name="__I6" localSheetId="0">#REF!</definedName>
    <definedName name="__LF12" localSheetId="0" hidden="1">#REF!</definedName>
    <definedName name="__PRC211" localSheetId="0">#REF!</definedName>
    <definedName name="__qr10" localSheetId="0">#REF!</definedName>
    <definedName name="_2" localSheetId="0">#REF!</definedName>
    <definedName name="_DPU2003" localSheetId="0">#REF!</definedName>
    <definedName name="_DPU2004" localSheetId="0">#REF!</definedName>
    <definedName name="_DPU2005" localSheetId="0">#REF!</definedName>
    <definedName name="_DPU2006" localSheetId="0">#REF!</definedName>
    <definedName name="_DPU2007" localSheetId="0">#REF!</definedName>
    <definedName name="_Fill" localSheetId="0" hidden="1">#REF!</definedName>
    <definedName name="_Key2" localSheetId="0" hidden="1">#REF!</definedName>
    <definedName name="_LF12" localSheetId="0" hidden="1">#REF!</definedName>
    <definedName name="_PRC211" localSheetId="0">#REF!</definedName>
    <definedName name="aaa" localSheetId="0">#REF!</definedName>
    <definedName name="AAAA" localSheetId="0">#REF!</definedName>
    <definedName name="AAAAAAA" localSheetId="0" hidden="1">#REF!</definedName>
    <definedName name="AAAAAAAAAAAAA" localSheetId="0">#REF!</definedName>
    <definedName name="AB" localSheetId="0">#REF!</definedName>
    <definedName name="AB1447\" localSheetId="0">#REF!</definedName>
    <definedName name="AcCode" localSheetId="0">#REF!</definedName>
    <definedName name="accode01" localSheetId="0">#REF!</definedName>
    <definedName name="adfadfa" localSheetId="0">#REF!</definedName>
    <definedName name="Adj1999C" localSheetId="0">#REF!</definedName>
    <definedName name="Adj1999E" localSheetId="0">#REF!</definedName>
    <definedName name="Adj1999N" localSheetId="0">#REF!</definedName>
    <definedName name="Adj2000C" localSheetId="0">#REF!</definedName>
    <definedName name="Adj2000E" localSheetId="0">#REF!</definedName>
    <definedName name="Adj2000N" localSheetId="0">#REF!</definedName>
    <definedName name="AdjustedITSD" localSheetId="0">#REF!</definedName>
    <definedName name="ALBERT_COMPLEX" localSheetId="0">#REF!</definedName>
    <definedName name="Analysis_noselection" localSheetId="0">#REF!</definedName>
    <definedName name="AnzahlPos" localSheetId="0">#REF!</definedName>
    <definedName name="AnzPositionen" localSheetId="0">#REF!</definedName>
    <definedName name="AO\571" localSheetId="0">#REF!</definedName>
    <definedName name="AP" localSheetId="0">#REF!</definedName>
    <definedName name="ar" localSheetId="0">#REF!</definedName>
    <definedName name="area1" localSheetId="0">#REF!</definedName>
    <definedName name="area2" localSheetId="0">#REF!</definedName>
    <definedName name="area3" localSheetId="0">#REF!</definedName>
    <definedName name="Asset_ID" localSheetId="0">#REF!</definedName>
    <definedName name="Assets" localSheetId="0">#REF!</definedName>
    <definedName name="ASSOZ" localSheetId="0">#REF!</definedName>
    <definedName name="B" localSheetId="0">#REF!</definedName>
    <definedName name="BB" localSheetId="0">#REF!</definedName>
    <definedName name="BBBBB" localSheetId="0">#REF!</definedName>
    <definedName name="border1" localSheetId="0">#REF!</definedName>
    <definedName name="border2" localSheetId="0">#REF!</definedName>
    <definedName name="border3" localSheetId="0">#REF!</definedName>
    <definedName name="BorrowerName" localSheetId="0">#REF!</definedName>
    <definedName name="BS" localSheetId="0">#REF!</definedName>
    <definedName name="BUGIS_VILLAGE" localSheetId="0">#REF!</definedName>
    <definedName name="Bundesländer" localSheetId="0">#REF!</definedName>
    <definedName name="Bundesstaaten" localSheetId="0">#REF!</definedName>
    <definedName name="C_" localSheetId="0">#REF!</definedName>
    <definedName name="CAIRNHILL_PLACE" localSheetId="0">#REF!</definedName>
    <definedName name="Capital_Reserves" localSheetId="0">#REF!</definedName>
    <definedName name="CapRate" localSheetId="0">#REF!</definedName>
    <definedName name="CC" localSheetId="0">#REF!</definedName>
    <definedName name="CCCCC" localSheetId="0">#REF!</definedName>
    <definedName name="CCCCCCCC" localSheetId="0">#REF!</definedName>
    <definedName name="CCCCCCCCC" localSheetId="0">#REF!</definedName>
    <definedName name="cellIsStratified" localSheetId="0">#REF!</definedName>
    <definedName name="cellProjectedMisstatementWarning" localSheetId="0">#REF!</definedName>
    <definedName name="cellSampleSize" localSheetId="0">#REF!</definedName>
    <definedName name="cellSampleSizeWarning" localSheetId="0">#REF!</definedName>
    <definedName name="cellSSF" localSheetId="0">#REF!</definedName>
    <definedName name="ChAC" localSheetId="0">#REF!</definedName>
    <definedName name="ChangColor_With2" localSheetId="0">#REF!</definedName>
    <definedName name="ChBV" localSheetId="0">#REF!</definedName>
    <definedName name="City" localSheetId="0">#REF!</definedName>
    <definedName name="Class" localSheetId="0">#REF!</definedName>
    <definedName name="CMTGearing2003" localSheetId="0">#REF!</definedName>
    <definedName name="Control_BS" localSheetId="0">#REF!</definedName>
    <definedName name="Control_Net_Income" localSheetId="0">#REF!</definedName>
    <definedName name="cost" localSheetId="0">#REF!</definedName>
    <definedName name="coupon_table" localSheetId="0">OFFSET(#REF!,0,0,COUNT(#REF!),5)</definedName>
    <definedName name="Credcard_Income_Growth" localSheetId="0">#REF!</definedName>
    <definedName name="Current_Assets" localSheetId="0">#REF!</definedName>
    <definedName name="Current_Liabilities" localSheetId="0">#REF!</definedName>
    <definedName name="CVB" localSheetId="0">#REF!</definedName>
    <definedName name="d" localSheetId="0">#REF!</definedName>
    <definedName name="da" localSheetId="0">#REF!</definedName>
    <definedName name="dad" localSheetId="0">#REF!</definedName>
    <definedName name="daf" localSheetId="0">#REF!</definedName>
    <definedName name="Data___Borrower" localSheetId="0">#REF!</definedName>
    <definedName name="Data___Coll_Info" localSheetId="0">#REF!</definedName>
    <definedName name="Data___Coll_Scenario" localSheetId="0">#REF!</definedName>
    <definedName name="Data___Loan" localSheetId="0">#REF!</definedName>
    <definedName name="Database" localSheetId="0">#REF!</definedName>
    <definedName name="DateiDE" localSheetId="0">#REF!</definedName>
    <definedName name="DateiEN" localSheetId="0">#REF!</definedName>
    <definedName name="DateinameDE" localSheetId="0">#REF!</definedName>
    <definedName name="DateinameEN" localSheetId="0">#REF!</definedName>
    <definedName name="DDDDDDD" localSheetId="0">#REF!</definedName>
    <definedName name="DDDDDDDD" localSheetId="0">#REF!</definedName>
    <definedName name="DDDDDDDDD" localSheetId="0">#REF!</definedName>
    <definedName name="DDDDDDDDDDDDD" localSheetId="0">#REF!</definedName>
    <definedName name="Depre" localSheetId="0">#REF!</definedName>
    <definedName name="df_curve" localSheetId="0">OFFSET(#REF!,0,0,COUNT(#REF!),2)</definedName>
    <definedName name="dfasfa" localSheetId="0">#REF!</definedName>
    <definedName name="discount" localSheetId="0">#REF!</definedName>
    <definedName name="Dispose" localSheetId="0">#REF!</definedName>
    <definedName name="DistPU2003" localSheetId="0">#REF!</definedName>
    <definedName name="DistPU2004" localSheetId="0">#REF!</definedName>
    <definedName name="DistPU2005" localSheetId="0">#REF!</definedName>
    <definedName name="DistPU2006" localSheetId="0">#REF!</definedName>
    <definedName name="dItemsToTest" localSheetId="0">#REF!</definedName>
    <definedName name="Div_Yield2003" localSheetId="0">#REF!</definedName>
    <definedName name="Div_Yield2004" localSheetId="0">#REF!</definedName>
    <definedName name="Div_Yield2005" localSheetId="0">#REF!</definedName>
    <definedName name="Div_Yield2006" localSheetId="0">#REF!</definedName>
    <definedName name="Div_Yield2007" localSheetId="0">#REF!</definedName>
    <definedName name="Div_Yield2008" localSheetId="0">#REF!</definedName>
    <definedName name="Div_Yield2009" localSheetId="0">#REF!</definedName>
    <definedName name="Div_Yield2010" localSheetId="0">#REF!</definedName>
    <definedName name="Div_Yield2011" localSheetId="0">#REF!</definedName>
    <definedName name="Dividend_2003" localSheetId="0">#REF!</definedName>
    <definedName name="Dividend_2004" localSheetId="0">#REF!</definedName>
    <definedName name="Dividend_2005" localSheetId="0">#REF!</definedName>
    <definedName name="Dividend_2006" localSheetId="0">#REF!</definedName>
    <definedName name="Dividend_2007" localSheetId="0">#REF!</definedName>
    <definedName name="Dividend_2008" localSheetId="0">#REF!</definedName>
    <definedName name="Dividend_2009" localSheetId="0">#REF!</definedName>
    <definedName name="Dividend_2010" localSheetId="0">#REF!</definedName>
    <definedName name="Dividend_2011" localSheetId="0">#REF!</definedName>
    <definedName name="Dividend2003" localSheetId="0">#REF!</definedName>
    <definedName name="Dividend2004" localSheetId="0">#REF!</definedName>
    <definedName name="Dividend2005" localSheetId="0">#REF!</definedName>
    <definedName name="Dividend2006" localSheetId="0">#REF!</definedName>
    <definedName name="Dividend2007" localSheetId="0">#REF!</definedName>
    <definedName name="Dividend2008" localSheetId="0">#REF!</definedName>
    <definedName name="Dividend2009" localSheetId="0">#REF!</definedName>
    <definedName name="Dividend2010" localSheetId="0">#REF!</definedName>
    <definedName name="Dividend2011" localSheetId="0">#REF!</definedName>
    <definedName name="DividYld2003" localSheetId="0">#REF!</definedName>
    <definedName name="DividYld2004" localSheetId="0">#REF!</definedName>
    <definedName name="DividYld2005" localSheetId="0">#REF!</definedName>
    <definedName name="DividYld2006" localSheetId="0">#REF!</definedName>
    <definedName name="DividYld2007" localSheetId="0">#REF!</definedName>
    <definedName name="DivYield2003" localSheetId="0">#REF!</definedName>
    <definedName name="DivYield2004" localSheetId="0">#REF!</definedName>
    <definedName name="DivYield2005" localSheetId="0">#REF!</definedName>
    <definedName name="DivYield2006" localSheetId="0">#REF!</definedName>
    <definedName name="DivYield2007" localSheetId="0">#REF!</definedName>
    <definedName name="DivYield2008" localSheetId="0">#REF!</definedName>
    <definedName name="DivYield2009" localSheetId="0">#REF!</definedName>
    <definedName name="DivYield2010" localSheetId="0">#REF!</definedName>
    <definedName name="DivYield2011" localSheetId="0">#REF!</definedName>
    <definedName name="DivYld2003" localSheetId="0">#REF!</definedName>
    <definedName name="DivYld2004" localSheetId="0">#REF!</definedName>
    <definedName name="DivYld2005" localSheetId="0">#REF!</definedName>
    <definedName name="DivYld2006" localSheetId="0">#REF!</definedName>
    <definedName name="DivYld2007" localSheetId="0">#REF!</definedName>
    <definedName name="DivYld2008" localSheetId="0">#REF!</definedName>
    <definedName name="DivYld2009" localSheetId="0">#REF!</definedName>
    <definedName name="DivYld2010" localSheetId="0">#REF!</definedName>
    <definedName name="DivYld2011" localSheetId="0">#REF!</definedName>
    <definedName name="dName" localSheetId="0">#REF!</definedName>
    <definedName name="dProjectedNumbersOfItems" localSheetId="0">#REF!</definedName>
    <definedName name="dProjectedNumbersOfItemsStratified" localSheetId="0">#REF!</definedName>
    <definedName name="DPUnit2003" localSheetId="0">#REF!</definedName>
    <definedName name="DPUnit2004" localSheetId="0">#REF!</definedName>
    <definedName name="DPUnit2005" localSheetId="0">#REF!</definedName>
    <definedName name="DPUnit2006" localSheetId="0">#REF!</definedName>
    <definedName name="DRUCK" localSheetId="0">#REF!</definedName>
    <definedName name="dSampleSize" localSheetId="0">#REF!</definedName>
    <definedName name="dsfas" localSheetId="0">#REF!</definedName>
    <definedName name="dTotalPopulationBookValue" localSheetId="0">#REF!</definedName>
    <definedName name="dTotalProjectedBookValue" localSheetId="0">#REF!</definedName>
    <definedName name="dTotalProjectedNumbersOfItems" localSheetId="0">#REF!</definedName>
    <definedName name="dTotIndSignItems" localSheetId="0">#REF!</definedName>
    <definedName name="DYield2003" localSheetId="0">#REF!</definedName>
    <definedName name="DYield2004" localSheetId="0">#REF!</definedName>
    <definedName name="DYield2005" localSheetId="0">#REF!</definedName>
    <definedName name="DYield2006" localSheetId="0">#REF!</definedName>
    <definedName name="DYield2007" localSheetId="0">#REF!</definedName>
    <definedName name="DYield2008" localSheetId="0">#REF!</definedName>
    <definedName name="DYield2009" localSheetId="0">#REF!</definedName>
    <definedName name="DYield2010" localSheetId="0">#REF!</definedName>
    <definedName name="DYield2011" localSheetId="0">#REF!</definedName>
    <definedName name="E" localSheetId="0">#REF!</definedName>
    <definedName name="E1888\" localSheetId="0">#REF!</definedName>
    <definedName name="Equity_IRR" localSheetId="0">#REF!</definedName>
    <definedName name="Ergebnis" localSheetId="0">#REF!</definedName>
    <definedName name="ERT" localSheetId="0">#REF!</definedName>
    <definedName name="F" localSheetId="0">#REF!</definedName>
    <definedName name="fangwu" localSheetId="0">#REF!</definedName>
    <definedName name="FAR" localSheetId="0">#REF!</definedName>
    <definedName name="fff" localSheetId="0">#REF!</definedName>
    <definedName name="FFFFFFF" localSheetId="0">#REF!</definedName>
    <definedName name="FFFFFFFF" localSheetId="0">#REF!</definedName>
    <definedName name="FGH" localSheetId="0">#REF!</definedName>
    <definedName name="Finance_costs" localSheetId="0">#REF!</definedName>
    <definedName name="FindingsAnaOfDiff" localSheetId="0">#REF!</definedName>
    <definedName name="FindingsControlFailures" localSheetId="0">#REF!</definedName>
    <definedName name="FindingsQuestOnWeakness" localSheetId="0">#REF!</definedName>
    <definedName name="FindingsRationalForNotComm" localSheetId="0">#REF!</definedName>
    <definedName name="FindingsRiskOfFraud" localSheetId="0">#REF!</definedName>
    <definedName name="fixleg_obj" localSheetId="0">OFFSET(#REF!,0,0,COUNT(#REF!),4)</definedName>
    <definedName name="futures_table" localSheetId="0">#REF!</definedName>
    <definedName name="futures_table2" localSheetId="0">#REF!</definedName>
    <definedName name="G" localSheetId="0">#REF!</definedName>
    <definedName name="Gearing" localSheetId="0">#REF!</definedName>
    <definedName name="Gearinglevel" localSheetId="0">#REF!</definedName>
    <definedName name="GES" localSheetId="0">#REF!</definedName>
    <definedName name="GGGGGGGGGG" localSheetId="0">#REF!</definedName>
    <definedName name="ggggggggggggggggggggggggg" localSheetId="0">#REF!</definedName>
    <definedName name="GHI" localSheetId="0">#REF!</definedName>
    <definedName name="gouzguwu" localSheetId="0">#REF!</definedName>
    <definedName name="HG" localSheetId="0">#REF!</definedName>
    <definedName name="HHHHHHHH" localSheetId="0">#REF!</definedName>
    <definedName name="Hierarchieebene" localSheetId="0">#REF!</definedName>
    <definedName name="HKD" localSheetId="0">#REF!</definedName>
    <definedName name="holidays" localSheetId="0">OFFSET(#REF!,0,0,COUNT(#REF!),1)</definedName>
    <definedName name="I" localSheetId="0">#REF!</definedName>
    <definedName name="I6_2" localSheetId="0">#REF!</definedName>
    <definedName name="IFRS" localSheetId="0">#REF!</definedName>
    <definedName name="IIII" localSheetId="0">#REF!</definedName>
    <definedName name="IIIIIIIII" localSheetId="0">#REF!</definedName>
    <definedName name="IIIIIIIIIIIIII" localSheetId="0">#REF!</definedName>
    <definedName name="InterbankSpot_Transaction_Data_All" localSheetId="0">#REF!</definedName>
    <definedName name="inventory" localSheetId="0">#REF!</definedName>
    <definedName name="ion" localSheetId="0">#REF!</definedName>
    <definedName name="IOP" localSheetId="0">#REF!</definedName>
    <definedName name="IRR_20percentdiscount" localSheetId="0">#REF!</definedName>
    <definedName name="IRR_30percentdiscount" localSheetId="0">#REF!</definedName>
    <definedName name="IRR_30percentiscount" localSheetId="0">#REF!</definedName>
    <definedName name="IRR_35percentdiscount" localSheetId="0">#REF!</definedName>
    <definedName name="IRR_40percentdiscount" localSheetId="0">#REF!</definedName>
    <definedName name="IRR_Nodiscount" localSheetId="0">#REF!</definedName>
    <definedName name="ISL" localSheetId="0">#REF!</definedName>
    <definedName name="JIAL" localSheetId="0">#REF!</definedName>
    <definedName name="K" localSheetId="0">#REF!</definedName>
    <definedName name="KKKKKKK" localSheetId="0">#REF!</definedName>
    <definedName name="KKKKKKKKKK" localSheetId="0">#REF!</definedName>
    <definedName name="Konsgebiet" localSheetId="0">#REF!</definedName>
    <definedName name="Kopfzeile" localSheetId="0">#REF!</definedName>
    <definedName name="KPMG_2" localSheetId="0">#REF!</definedName>
    <definedName name="LandOwner" localSheetId="0">#REF!</definedName>
    <definedName name="LandRent_fr2019" localSheetId="0">#REF!</definedName>
    <definedName name="LandRent_till2019" localSheetId="0">#REF!</definedName>
    <definedName name="lf" localSheetId="0" hidden="1">#REF!</definedName>
    <definedName name="LLLLLLLL" localSheetId="0">#REF!</definedName>
    <definedName name="M" localSheetId="0">#REF!</definedName>
    <definedName name="Marcom" localSheetId="0">#REF!</definedName>
    <definedName name="MM" localSheetId="0">#REF!</definedName>
    <definedName name="MMMMMMMMMMMM" localSheetId="0">#REF!</definedName>
    <definedName name="Months" localSheetId="0">#REF!</definedName>
    <definedName name="Months1" localSheetId="0">#REF!</definedName>
    <definedName name="NICHT_ZU_KONS" localSheetId="0">#REF!</definedName>
    <definedName name="Non_current_Assets" localSheetId="0">#REF!</definedName>
    <definedName name="Non_current_Liabilities" localSheetId="0">#REF!</definedName>
    <definedName name="Note6" localSheetId="0">#REF!</definedName>
    <definedName name="NOTES" localSheetId="0">#REF!</definedName>
    <definedName name="notional_table" localSheetId="0">OFFSET(#REF!,0,0,COUNT(#REF!),2)</definedName>
    <definedName name="O" localSheetId="0">#REF!</definedName>
    <definedName name="O_EBITDAP" localSheetId="0">#REF!</definedName>
    <definedName name="O_EBITDAT" localSheetId="0">#REF!</definedName>
    <definedName name="O_REOEA" localSheetId="0">#REF!</definedName>
    <definedName name="O_REOEA_DEP" localSheetId="0">#REF!</definedName>
    <definedName name="O_REORA" localSheetId="0">#REF!</definedName>
    <definedName name="O_ROERA_NODEP" localSheetId="0">#REF!</definedName>
    <definedName name="O_ROERNA" localSheetId="0">#REF!</definedName>
    <definedName name="O_ROERNA_DEP" localSheetId="0">#REF!</definedName>
    <definedName name="O_ROERNA_NODEP" localSheetId="0">#REF!</definedName>
    <definedName name="Occupancy" localSheetId="0">#REF!</definedName>
    <definedName name="OfficeRentalGrowth_evy2yr" localSheetId="0">#REF!</definedName>
    <definedName name="OI" localSheetId="0">#REF!</definedName>
    <definedName name="OR" localSheetId="0">#REF!</definedName>
    <definedName name="ORCHARD_POINT" localSheetId="0">#REF!</definedName>
    <definedName name="Other_Income_Growth" localSheetId="0">#REF!</definedName>
    <definedName name="Other_Reserves" localSheetId="0">#REF!</definedName>
    <definedName name="otherlia" localSheetId="0">#REF!</definedName>
    <definedName name="Owner_equity" localSheetId="0">#REF!</definedName>
    <definedName name="P_ROERA" localSheetId="0">#REF!</definedName>
    <definedName name="P_ROERA_DEP" localSheetId="0">#REF!</definedName>
    <definedName name="P_ROERA_NODEP" localSheetId="0">#REF!</definedName>
    <definedName name="P_ROERNA" localSheetId="0">#REF!</definedName>
    <definedName name="P_ROERNA_DEP" localSheetId="0">#REF!</definedName>
    <definedName name="P_ROERNA_NODEP" localSheetId="0">#REF!</definedName>
    <definedName name="parswap_table" localSheetId="0">#REF!</definedName>
    <definedName name="parswap_table2" localSheetId="0">#REF!</definedName>
    <definedName name="PeriodEnd" localSheetId="0">#REF!</definedName>
    <definedName name="Pfad" localSheetId="0">#REF!</definedName>
    <definedName name="pl" localSheetId="0">#REF!</definedName>
    <definedName name="PlotRatio" localSheetId="0">#REF!</definedName>
    <definedName name="PMISFEE" localSheetId="0">#REF!</definedName>
    <definedName name="PNL" localSheetId="0" hidden="1">#REF!</definedName>
    <definedName name="Pool" localSheetId="0">#REF!</definedName>
    <definedName name="Portfolio" localSheetId="0">#REF!</definedName>
    <definedName name="PP" localSheetId="0">#REF!</definedName>
    <definedName name="ppms" localSheetId="0">#REF!</definedName>
    <definedName name="PRCGAAP" localSheetId="0">#REF!</definedName>
    <definedName name="PRCGAAP2" localSheetId="0">#REF!</definedName>
    <definedName name="Prefecture" localSheetId="0">#REF!</definedName>
    <definedName name="preparment" localSheetId="0">#REF!</definedName>
    <definedName name="prepay" localSheetId="0">#REF!</definedName>
    <definedName name="principal" localSheetId="0">OFFSET(#REF!,0,0,COUNT(#REF!),2)</definedName>
    <definedName name="prnt_titles" localSheetId="0">#REF!</definedName>
    <definedName name="PropertyType" localSheetId="0">#REF!</definedName>
    <definedName name="Purchase_Price" localSheetId="0">#REF!</definedName>
    <definedName name="Q" localSheetId="0">#REF!</definedName>
    <definedName name="QQQQQQQQQ" localSheetId="0">#REF!</definedName>
    <definedName name="QWE" localSheetId="0">#REF!</definedName>
    <definedName name="QYT" localSheetId="0">#REF!</definedName>
    <definedName name="rate_table" localSheetId="0">#REF!</definedName>
    <definedName name="rate_table2" localSheetId="0">#REF!</definedName>
    <definedName name="RD.CC" localSheetId="0">#REF!</definedName>
    <definedName name="RD.SC" localSheetId="0">#REF!</definedName>
    <definedName name="relaco" localSheetId="0">#REF!</definedName>
    <definedName name="relateco2" localSheetId="0">#REF!</definedName>
    <definedName name="Report1.Header" localSheetId="0">#REF!</definedName>
    <definedName name="Report1.Range" localSheetId="0">#REF!</definedName>
    <definedName name="Report2.Header" localSheetId="0">#REF!</definedName>
    <definedName name="Report2.Range" localSheetId="0">#REF!</definedName>
    <definedName name="Report3.Range" localSheetId="0">#REF!</definedName>
    <definedName name="Report8.Range" localSheetId="0">#REF!</definedName>
    <definedName name="resetrates" localSheetId="0">OFFSET(#REF!,0,0,COUNT(#REF!),6)</definedName>
    <definedName name="RetailRentalGrowth_evy3yr" localSheetId="0">#REF!</definedName>
    <definedName name="Retained_Earnings" localSheetId="0">#REF!</definedName>
    <definedName name="Revaluation_Reserves" localSheetId="0">#REF!</definedName>
    <definedName name="Rights_Issue_Price_for_IMM" localSheetId="0">#REF!</definedName>
    <definedName name="Rights_Issue_Price_Per_Unit_for_IMM" localSheetId="0">#REF!</definedName>
    <definedName name="RightsPrice" localSheetId="0">#REF!</definedName>
    <definedName name="RightsPx" localSheetId="0">#REF!</definedName>
    <definedName name="RMB" localSheetId="0">#REF!</definedName>
    <definedName name="Rpt_Date" localSheetId="0">#REF!</definedName>
    <definedName name="RRRRRRRRRRR" localSheetId="0">#REF!</definedName>
    <definedName name="S" localSheetId="0">#REF!</definedName>
    <definedName name="sales" localSheetId="0">#REF!</definedName>
    <definedName name="Share_Premium" localSheetId="0">#REF!</definedName>
    <definedName name="Sheet1" localSheetId="0">#REF!</definedName>
    <definedName name="Sheet10" localSheetId="0">#REF!</definedName>
    <definedName name="Sheet11" localSheetId="0">#REF!</definedName>
    <definedName name="Sheet12" localSheetId="0">#REF!</definedName>
    <definedName name="Sheet13" localSheetId="0">#REF!</definedName>
    <definedName name="Sheet14" localSheetId="0">#REF!</definedName>
    <definedName name="Sheet15" localSheetId="0">#REF!</definedName>
    <definedName name="Sheet16" localSheetId="0">#REF!</definedName>
    <definedName name="Sheet17" localSheetId="0">#REF!</definedName>
    <definedName name="Sheet18" localSheetId="0">#REF!</definedName>
    <definedName name="Sheet19" localSheetId="0">#REF!</definedName>
    <definedName name="Sheet2" localSheetId="0">#REF!</definedName>
    <definedName name="Sheet20" localSheetId="0">#REF!</definedName>
    <definedName name="Sheet21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Sheet7" localSheetId="0">#REF!</definedName>
    <definedName name="Sheet8" localSheetId="0">#REF!</definedName>
    <definedName name="Sheet9" localSheetId="0">#REF!</definedName>
    <definedName name="SMA_HOUSE" localSheetId="0">#REF!</definedName>
    <definedName name="SMT" localSheetId="0">#REF!</definedName>
    <definedName name="SONSTIGE" localSheetId="0">#REF!</definedName>
    <definedName name="SORT" localSheetId="0">#REF!</definedName>
    <definedName name="SpracheEN" localSheetId="0">#REF!</definedName>
    <definedName name="SSSSSSSS" localSheetId="0">#REF!</definedName>
    <definedName name="Status" localSheetId="0">#REF!</definedName>
    <definedName name="T_Borr" localSheetId="0">#REF!</definedName>
    <definedName name="T_Pay" localSheetId="0">#REF!</definedName>
    <definedName name="TB" localSheetId="0">#REF!</definedName>
    <definedName name="tdga" localSheetId="0">#REF!</definedName>
    <definedName name="tdgm" localSheetId="0">#REF!</definedName>
    <definedName name="Total_Assets" localSheetId="0">#REF!</definedName>
    <definedName name="Total_Debt" localSheetId="0">#REF!+#REF!</definedName>
    <definedName name="Total_Liabilities" localSheetId="0">#REF!</definedName>
    <definedName name="TotalCMTGearing2003" localSheetId="0">#REF!</definedName>
    <definedName name="TTTTTTTT" localSheetId="0">#REF!</definedName>
    <definedName name="Überschreiben" localSheetId="0">#REF!</definedName>
    <definedName name="UFPrn20010712083924" localSheetId="0">#REF!</definedName>
    <definedName name="UFPrn20020224093130" localSheetId="0">#REF!</definedName>
    <definedName name="UFPrn20020224094757" localSheetId="0">#REF!</definedName>
    <definedName name="ufprn2002022409475999" localSheetId="0">#REF!</definedName>
    <definedName name="UFPrn20020224101302" localSheetId="0">#REF!</definedName>
    <definedName name="UFPrn20020224101600" localSheetId="0">#REF!</definedName>
    <definedName name="UFPrn20020228143318" localSheetId="0">#REF!</definedName>
    <definedName name="UFPrn20020303094007" localSheetId="0">#REF!</definedName>
    <definedName name="UFPrn20030415145352" localSheetId="0">#REF!</definedName>
    <definedName name="UFPrn20030415145852" localSheetId="0">#REF!</definedName>
    <definedName name="UFPrn20030422113829" localSheetId="0">#REF!</definedName>
    <definedName name="UFPrn20030422114203" localSheetId="0">#REF!</definedName>
    <definedName name="UFPrn20030424105518" localSheetId="0">#REF!</definedName>
    <definedName name="UFPrn20031114182129" localSheetId="0">#REF!</definedName>
    <definedName name="UFPrn20031203194659" localSheetId="0">#REF!</definedName>
    <definedName name="UFPrn20031203195053" localSheetId="0">#REF!</definedName>
    <definedName name="UFPrn20031230161818" localSheetId="0">#REF!</definedName>
    <definedName name="UFPrn20031230161854" localSheetId="0">#REF!</definedName>
    <definedName name="UFPrn20031230161930" localSheetId="0">#REF!</definedName>
    <definedName name="UFPrn20031230164858" localSheetId="0">#REF!</definedName>
    <definedName name="UFPrn20031230170410" localSheetId="0">#REF!</definedName>
    <definedName name="UFPrn20031230170535" localSheetId="0">#REF!</definedName>
    <definedName name="UFPrn20040107185142" localSheetId="0">#REF!</definedName>
    <definedName name="UFPrn20040108161256" localSheetId="0">#REF!</definedName>
    <definedName name="UFPrn20040108161343" localSheetId="0">#REF!</definedName>
    <definedName name="UFPrn20040108161418" localSheetId="0">#REF!</definedName>
    <definedName name="UFPrn20040108212803" localSheetId="0">#REF!</definedName>
    <definedName name="UFPrn20040108212855" localSheetId="0">#REF!</definedName>
    <definedName name="UFPrn20040206155313" localSheetId="0">#REF!</definedName>
    <definedName name="UFPrn20040206155410" localSheetId="0">#REF!</definedName>
    <definedName name="UFPrn20040206155453" localSheetId="0">#REF!</definedName>
    <definedName name="UFPrn20040206155542" localSheetId="0">#REF!</definedName>
    <definedName name="UFPrn20040206155736" localSheetId="0">#REF!</definedName>
    <definedName name="UFPrn20040206155841" localSheetId="0">#REF!</definedName>
    <definedName name="UFPrn20040206155907" localSheetId="0">#REF!</definedName>
    <definedName name="UFPrn20040211084218" localSheetId="0">#REF!</definedName>
    <definedName name="UFPrn20040303084601" localSheetId="0">#REF!</definedName>
    <definedName name="UFPrn20040405225024" localSheetId="0">#REF!</definedName>
    <definedName name="UFPrn20040422164214" localSheetId="0">#REF!</definedName>
    <definedName name="UFPrn20040505102210" localSheetId="0">#REF!</definedName>
    <definedName name="UFPrn20040505104854" localSheetId="0">#REF!</definedName>
    <definedName name="UFPrn20040505104922" localSheetId="0">#REF!</definedName>
    <definedName name="UFPrn20040505155852" localSheetId="0">#REF!</definedName>
    <definedName name="UFPrn20041005150125" localSheetId="0">#REF!</definedName>
    <definedName name="UFPrn20041206124742" localSheetId="0">#REF!</definedName>
    <definedName name="UFPrn20050109130941" localSheetId="0">#REF!</definedName>
    <definedName name="UFPrn20050109131053" localSheetId="0">#REF!</definedName>
    <definedName name="UFPrn20050109132957" localSheetId="0">#REF!</definedName>
    <definedName name="UFPrn20050111165201" localSheetId="0">#REF!</definedName>
    <definedName name="UFPrn20050111182522" localSheetId="0">#REF!</definedName>
    <definedName name="UFPrn20050112151114" localSheetId="0">#REF!</definedName>
    <definedName name="UFPrn20050112151156" localSheetId="0">#REF!</definedName>
    <definedName name="UFPrn20050112151458" localSheetId="0">#REF!</definedName>
    <definedName name="UFPrn20050112151609" localSheetId="0">#REF!</definedName>
    <definedName name="UFPrn20050112151650" localSheetId="0">#REF!</definedName>
    <definedName name="UFPrn20050112151754" localSheetId="0">#REF!</definedName>
    <definedName name="UFPrn20050325165042" localSheetId="0">#REF!</definedName>
    <definedName name="UFPrn20051010130842" localSheetId="0">#REF!</definedName>
    <definedName name="UFPrn20051021151722" localSheetId="0">#REF!</definedName>
    <definedName name="UFPrn20060221131642" localSheetId="0">#REF!</definedName>
    <definedName name="UFPrn20060224162507" localSheetId="0">#REF!</definedName>
    <definedName name="UFPrn20080318104239" localSheetId="0">#REF!</definedName>
    <definedName name="UFPrn20090114094059" localSheetId="0">#REF!</definedName>
    <definedName name="UFPrn20090114094117" localSheetId="0">#REF!</definedName>
    <definedName name="UFPrn20090114094219" localSheetId="0">#REF!</definedName>
    <definedName name="UFPrn20090114094255" localSheetId="0">#REF!</definedName>
    <definedName name="UFPrn20090209102446" localSheetId="0">#REF!</definedName>
    <definedName name="UFPrn20090211101522" localSheetId="0">#REF!</definedName>
    <definedName name="UFPrn20090216100138" localSheetId="0">#REF!</definedName>
    <definedName name="UFPrn20090216100215" localSheetId="0">#REF!</definedName>
    <definedName name="UFPrn20090216101522" localSheetId="0">#REF!</definedName>
    <definedName name="UFPrn20090216101533" localSheetId="0">#REF!</definedName>
    <definedName name="UFPrn20090216102551" localSheetId="0">#REF!</definedName>
    <definedName name="UFPrn20090216103941" localSheetId="0">#REF!</definedName>
    <definedName name="UFPrn20090216105322" localSheetId="0">#REF!</definedName>
    <definedName name="Underwriter" localSheetId="0">#REF!</definedName>
    <definedName name="USDcon" localSheetId="0">#REF!</definedName>
    <definedName name="value_date" localSheetId="0">#REF!</definedName>
    <definedName name="VERBUNT" localSheetId="0">#REF!</definedName>
    <definedName name="Version" localSheetId="0">#REF!</definedName>
    <definedName name="VVVVV" localSheetId="0">#REF!</definedName>
    <definedName name="W" localSheetId="0">#REF!</definedName>
    <definedName name="Ward" localSheetId="0">#REF!</definedName>
    <definedName name="WarehseRentalGrowth_evy2yr" localSheetId="0">#REF!</definedName>
    <definedName name="Work_Program_By_Area_List" localSheetId="0">#REF!</definedName>
    <definedName name="WWWWWWW" localSheetId="0">#REF!</definedName>
    <definedName name="XXXXXXX" localSheetId="0">#REF!</definedName>
    <definedName name="存货合计" localSheetId="0">#REF!</definedName>
    <definedName name="存货明细" localSheetId="0">#REF!</definedName>
    <definedName name="大多数" localSheetId="0">#REF!</definedName>
    <definedName name="的217" localSheetId="0">#REF!</definedName>
    <definedName name="发票" localSheetId="0">#REF!</definedName>
    <definedName name="飞过海" localSheetId="0">#REF!</definedName>
    <definedName name="费用" localSheetId="0" hidden="1">#REF!</definedName>
    <definedName name="固定资产清单" localSheetId="0">#REF!</definedName>
    <definedName name="合___计" localSheetId="0">#REF!</definedName>
    <definedName name="合同号" localSheetId="0">#REF!</definedName>
    <definedName name="合同号码" localSheetId="0">#REF!</definedName>
    <definedName name="汇率" localSheetId="0">#REF!</definedName>
    <definedName name="汇率2" localSheetId="0">#REF!</definedName>
    <definedName name="机器" localSheetId="0">#REF!</definedName>
    <definedName name="几" localSheetId="0">#REF!</definedName>
    <definedName name="计息金融工具" localSheetId="0">#REF!</definedName>
    <definedName name="九龙" localSheetId="0" hidden="1">#REF!</definedName>
    <definedName name="科目余额表" localSheetId="0">#REF!</definedName>
    <definedName name="理论" localSheetId="0">#REF!</definedName>
    <definedName name="明细分类账" localSheetId="0">#REF!</definedName>
    <definedName name="设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视同销售含税金额" localSheetId="0">#REF!</definedName>
    <definedName name="索引号" localSheetId="0">#REF!</definedName>
    <definedName name="_xlnm.Extract" localSheetId="0">#REF!</definedName>
    <definedName name="未审合计" localSheetId="0">#REF!</definedName>
    <definedName name="未审数" localSheetId="0">#REF!</definedName>
    <definedName name="漳州减租每月明细" localSheetId="0" hidden="1">#REF!</definedName>
    <definedName name="철구사업본부" localSheetId="0">#REF!</definedName>
    <definedName name="__123Graph_A" localSheetId="1" hidden="1">#REF!</definedName>
    <definedName name="__123Graph_B" localSheetId="1" hidden="1">#REF!</definedName>
    <definedName name="__123Graph_C" localSheetId="1" hidden="1">#REF!</definedName>
    <definedName name="__123Graph_D" localSheetId="1" hidden="1">#REF!</definedName>
    <definedName name="__123Graph_LBL_A" localSheetId="1" hidden="1">#REF!</definedName>
    <definedName name="__123Graph_LBL_C" localSheetId="1" hidden="1">#REF!</definedName>
    <definedName name="__123Graph_X" localSheetId="1" hidden="1">#REF!</definedName>
    <definedName name="__LF12" localSheetId="1" hidden="1">#REF!</definedName>
    <definedName name="_Fill" localSheetId="1" hidden="1">#REF!</definedName>
    <definedName name="_Key1" localSheetId="1" hidden="1">#REF!</definedName>
    <definedName name="_Key2" localSheetId="1" hidden="1">#REF!</definedName>
    <definedName name="_LF12" localSheetId="1" hidden="1">#REF!</definedName>
    <definedName name="_Sort" localSheetId="1" hidden="1">#REF!</definedName>
    <definedName name="AAAAAAA" localSheetId="1" hidden="1">#REF!</definedName>
    <definedName name="lf" localSheetId="1" hidden="1">#REF!</definedName>
    <definedName name="PNL" localSheetId="1" hidden="1">#REF!</definedName>
    <definedName name="YYY" localSheetId="1" hidden="1">#REF!</definedName>
    <definedName name="费用" localSheetId="1" hidden="1">#REF!</definedName>
    <definedName name="九龙" localSheetId="1" hidden="1">#REF!</definedName>
    <definedName name="漳州减租每月明细" localSheetId="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<sst xmlns="http://schemas.openxmlformats.org/spreadsheetml/2006/main" count="94" uniqueCount="93">
  <si>
    <t>Niu Technologies</t>
  </si>
  <si>
    <t>Financial Statements</t>
  </si>
  <si>
    <t>Unaudited Historical Data</t>
  </si>
  <si>
    <t>As of Q4 2025</t>
  </si>
  <si>
    <t>Q1 2021 - Q4 2025</t>
  </si>
  <si>
    <t>RMB</t>
  </si>
  <si>
    <t>CONSOLIDATED STATEMENTS OF COMPREHENSIVE INCOME (LOSS)</t>
  </si>
  <si>
    <t>2025.10-12</t>
  </si>
  <si>
    <t>2025.6-9</t>
  </si>
  <si>
    <t>2025.4-6</t>
  </si>
  <si>
    <t>2025.1-3</t>
  </si>
  <si>
    <t>2024.10-12</t>
  </si>
  <si>
    <t>2024.7-9</t>
  </si>
  <si>
    <t>2024.4-6</t>
  </si>
  <si>
    <t>2024.1-3</t>
  </si>
  <si>
    <t>2023.10-12</t>
  </si>
  <si>
    <t>2023.7-9</t>
  </si>
  <si>
    <t>2023.4-6</t>
  </si>
  <si>
    <t>2023.1-3</t>
  </si>
  <si>
    <t>2022.10-12</t>
  </si>
  <si>
    <t>2022.7-9</t>
  </si>
  <si>
    <t>2022.4-6</t>
  </si>
  <si>
    <t>2022.1-3</t>
  </si>
  <si>
    <t>2021.10-12</t>
  </si>
  <si>
    <t>2021.7-9</t>
  </si>
  <si>
    <t>2021.4-6</t>
  </si>
  <si>
    <t>2021.1-3</t>
  </si>
  <si>
    <t>Revenues</t>
  </si>
  <si>
    <t>Cost of revenues</t>
  </si>
  <si>
    <t>Gross profit</t>
  </si>
  <si>
    <t>Selling and marketing expenses</t>
  </si>
  <si>
    <t>Research and development expenses</t>
  </si>
  <si>
    <t>General and administrative expenses</t>
  </si>
  <si>
    <t>Total operating expenses</t>
  </si>
  <si>
    <t>Government grants</t>
  </si>
  <si>
    <t>Operating income (loss)</t>
  </si>
  <si>
    <t>Interest income</t>
  </si>
  <si>
    <t>Interest expenses</t>
  </si>
  <si>
    <t>Investment income</t>
  </si>
  <si>
    <t>Income (loss) before income taxes</t>
  </si>
  <si>
    <t>Income tax benefit (expense)</t>
  </si>
  <si>
    <t>Net income (loss)</t>
  </si>
  <si>
    <t>Basic income (loss) per ordinary share</t>
  </si>
  <si>
    <t>Diluted income (loss) per ordinary share</t>
  </si>
  <si>
    <t>Basic income (loss) per ADS</t>
  </si>
  <si>
    <t>Diluted income (loss) per ADS</t>
  </si>
  <si>
    <t>Other comprehensive income (loss)</t>
  </si>
  <si>
    <t>Foreign currency translation adjustment, net of nil income taxes</t>
  </si>
  <si>
    <t>Unrealized gain on available-for-sale securities, net of nil income taxes</t>
  </si>
  <si>
    <t>Less: reclassification adjustment for gain on available-for-sale securities realized in net loss, net of nil income taxes</t>
  </si>
  <si>
    <t>Total of other comprehensive income (loss)</t>
  </si>
  <si>
    <t>Comprehensive income (loss)</t>
  </si>
  <si>
    <t>CONSOLIDATED BALANCE SHEETS</t>
  </si>
  <si>
    <t>ASSETS</t>
  </si>
  <si>
    <t>Cash and cash equivalents</t>
  </si>
  <si>
    <t>Term deposits-current</t>
  </si>
  <si>
    <t>Short-term investments</t>
  </si>
  <si>
    <t>Restricted cash</t>
  </si>
  <si>
    <t>Notes receivable</t>
  </si>
  <si>
    <t>Accounts receivable, net</t>
  </si>
  <si>
    <t>Inventories</t>
  </si>
  <si>
    <t>Prepayments and other current assets</t>
  </si>
  <si>
    <t>Total current assets</t>
  </si>
  <si>
    <t>Term deposits-non-current</t>
  </si>
  <si>
    <t>Property, plant and equipment, net</t>
  </si>
  <si>
    <t>Intangible assets, net</t>
  </si>
  <si>
    <t>Operating lease right-of-use assets</t>
  </si>
  <si>
    <t>Deferred income tax assets</t>
  </si>
  <si>
    <t>Other non-current assets</t>
  </si>
  <si>
    <t>Total non-current assets</t>
  </si>
  <si>
    <t>Total assets</t>
  </si>
  <si>
    <t>LIABILITIES AND EQUITY</t>
  </si>
  <si>
    <t>Notes payable</t>
  </si>
  <si>
    <t>Accounts payable</t>
  </si>
  <si>
    <t>Income taxes payable</t>
  </si>
  <si>
    <t>Short-term bank borrowings</t>
  </si>
  <si>
    <t>Advances from customers</t>
  </si>
  <si>
    <t>Deferred revenue-current</t>
  </si>
  <si>
    <t>Accrued expenses and other current liabilities</t>
  </si>
  <si>
    <t>Total current liabilities</t>
  </si>
  <si>
    <t>Deferred revenue-non-current</t>
  </si>
  <si>
    <t>Deferred income tax liabilities</t>
  </si>
  <si>
    <t>Operating lease liabilities</t>
  </si>
  <si>
    <t>Other non-current liabilities</t>
  </si>
  <si>
    <t>Total non-current liabilities</t>
  </si>
  <si>
    <t>Total liabilities</t>
  </si>
  <si>
    <t>Class A ordinary shares</t>
  </si>
  <si>
    <t>Class B ordinary shares</t>
  </si>
  <si>
    <t>Additional paid-in capital</t>
  </si>
  <si>
    <t>Accumulated other comprehensive loss</t>
  </si>
  <si>
    <t>Accumulated deficit</t>
  </si>
  <si>
    <t>Total shareholders’ equity</t>
  </si>
  <si>
    <t>Total liabilities and shareholders’ equity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</si>
</sst>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%"/>
    <numFmt numFmtId="178" formatCode="_(* #,##0_);_(* \(#,##0\);_(* &quot;-&quot;??_);_(@_)"/>
    <numFmt numFmtId="179" formatCode="_(* #,##0.00_);_(* \(#,##0.00\);_(* &quot;-&quot;??.00_);_(@_)"/>
    <numFmt numFmtId="180" formatCode="_(* #,##0.00_);_(* \(#,##0.00\);_(* &quot;-&quot;??_);_(@_)"/>
    <numFmt numFmtId="181" formatCode="_(* #,##0_);[Red]_(* \(#,##0\);_(* &quot;-&quot;_)"/>
  </numFmts>
  <fonts count="34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b/>
      <sz val="11"/>
      <color indexed="8"/>
      <name val="Calibri"/>
      <charset val="134"/>
    </font>
    <font>
      <b/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indexed="8"/>
      <name val="Calibri"/>
      <charset val="134"/>
    </font>
    <font>
      <i/>
      <sz val="11"/>
      <color rgb="FFFF0000"/>
      <name val="Calibri"/>
      <charset val="134"/>
    </font>
    <font>
      <sz val="72"/>
      <color theme="1"/>
      <name val="Calibri"/>
      <charset val="134"/>
    </font>
    <font>
      <sz val="48"/>
      <color theme="1"/>
      <name val="Calibri"/>
      <charset val="134"/>
    </font>
    <font>
      <sz val="3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  <xf numFmtId="9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/>
    <xf numFmtId="0" fontId="1" fillId="0" borderId="0" xfId="49" applyFont="1" applyAlignment="1">
      <alignment vertical="center"/>
      <protection locked="0"/>
    </xf>
    <xf numFmtId="0" fontId="2" fillId="0" borderId="0" xfId="49" applyFont="1" applyAlignment="1">
      <alignment vertical="center"/>
      <protection locked="0"/>
    </xf>
    <xf numFmtId="0" fontId="3" fillId="0" borderId="0" xfId="49" applyFont="1" applyAlignment="1">
      <alignment vertical="center"/>
      <protection locked="0"/>
    </xf>
    <xf numFmtId="176" fontId="3" fillId="0" borderId="0" xfId="49" applyNumberFormat="1" applyFont="1" applyAlignment="1">
      <alignment vertical="center"/>
      <protection locked="0"/>
    </xf>
    <xf numFmtId="177" fontId="3" fillId="0" borderId="0" xfId="50" applyNumberFormat="1" applyFont="1" applyFill="1" applyBorder="1" applyAlignment="1" applyProtection="1">
      <alignment vertical="center"/>
      <protection locked="0"/>
    </xf>
    <xf numFmtId="0" fontId="4" fillId="0" borderId="0" xfId="49" applyFont="1" applyAlignment="1">
      <alignment vertical="center"/>
      <protection locked="0"/>
    </xf>
    <xf numFmtId="0" fontId="1" fillId="0" borderId="0" xfId="49" applyFont="1" applyAlignment="1">
      <alignment horizontal="center" vertical="center"/>
      <protection locked="0"/>
    </xf>
    <xf numFmtId="0" fontId="5" fillId="0" borderId="0" xfId="49" applyFont="1" applyAlignment="1" applyProtection="1">
      <alignment vertical="center"/>
    </xf>
    <xf numFmtId="178" fontId="6" fillId="0" borderId="0" xfId="51" applyNumberFormat="1" applyFont="1" applyFill="1" applyAlignment="1" applyProtection="1">
      <alignment horizontal="right" vertical="center"/>
      <protection locked="0"/>
    </xf>
    <xf numFmtId="0" fontId="7" fillId="0" borderId="0" xfId="49" applyFont="1" applyAlignment="1">
      <alignment vertical="center"/>
      <protection locked="0"/>
    </xf>
    <xf numFmtId="178" fontId="8" fillId="0" borderId="0" xfId="51" applyNumberFormat="1" applyFont="1" applyFill="1" applyAlignment="1" applyProtection="1">
      <alignment horizontal="right" vertical="center"/>
      <protection locked="0"/>
    </xf>
    <xf numFmtId="0" fontId="9" fillId="0" borderId="0" xfId="49" applyFont="1" applyAlignment="1" applyProtection="1">
      <alignment horizontal="left" vertical="center"/>
    </xf>
    <xf numFmtId="177" fontId="8" fillId="0" borderId="0" xfId="52" applyNumberFormat="1" applyFont="1" applyFill="1" applyAlignment="1" applyProtection="1">
      <alignment horizontal="right" vertical="center"/>
      <protection locked="0"/>
    </xf>
    <xf numFmtId="178" fontId="8" fillId="0" borderId="0" xfId="53" applyNumberFormat="1" applyFont="1" applyFill="1" applyAlignment="1" applyProtection="1">
      <alignment horizontal="right" vertical="center"/>
      <protection locked="0"/>
    </xf>
    <xf numFmtId="0" fontId="4" fillId="0" borderId="0" xfId="49" applyFont="1" applyAlignment="1">
      <alignment vertical="center" wrapText="1"/>
      <protection locked="0"/>
    </xf>
    <xf numFmtId="179" fontId="6" fillId="0" borderId="0" xfId="51" applyNumberFormat="1" applyFont="1" applyFill="1" applyAlignment="1" applyProtection="1">
      <alignment horizontal="right" vertical="center"/>
      <protection locked="0"/>
    </xf>
    <xf numFmtId="180" fontId="6" fillId="0" borderId="0" xfId="53" applyNumberFormat="1" applyFont="1" applyFill="1" applyAlignment="1" applyProtection="1">
      <alignment horizontal="right" vertical="center"/>
      <protection locked="0"/>
    </xf>
    <xf numFmtId="180" fontId="6" fillId="0" borderId="0" xfId="51" applyNumberFormat="1" applyFont="1" applyFill="1" applyAlignment="1" applyProtection="1">
      <alignment horizontal="right" vertical="center"/>
      <protection locked="0"/>
    </xf>
    <xf numFmtId="179" fontId="6" fillId="0" borderId="0" xfId="53" applyNumberFormat="1" applyFont="1" applyFill="1" applyAlignment="1" applyProtection="1">
      <alignment horizontal="right" vertical="center"/>
      <protection locked="0"/>
    </xf>
    <xf numFmtId="179" fontId="8" fillId="0" borderId="0" xfId="51" applyNumberFormat="1" applyFont="1" applyFill="1" applyAlignment="1" applyProtection="1">
      <alignment horizontal="right" vertical="center"/>
      <protection locked="0"/>
    </xf>
    <xf numFmtId="178" fontId="8" fillId="0" borderId="0" xfId="51" applyNumberFormat="1" applyFont="1" applyFill="1" applyAlignment="1" applyProtection="1">
      <alignment vertical="center"/>
      <protection locked="0"/>
    </xf>
    <xf numFmtId="0" fontId="7" fillId="0" borderId="0" xfId="49" applyFont="1" applyAlignment="1">
      <alignment vertical="center" wrapText="1"/>
      <protection locked="0"/>
    </xf>
    <xf numFmtId="178" fontId="3" fillId="0" borderId="0" xfId="51" applyNumberFormat="1" applyFont="1" applyFill="1" applyAlignment="1" applyProtection="1">
      <alignment horizontal="right" vertical="center"/>
      <protection locked="0"/>
    </xf>
    <xf numFmtId="178" fontId="1" fillId="0" borderId="0" xfId="51" applyNumberFormat="1" applyFont="1" applyFill="1" applyAlignment="1" applyProtection="1">
      <alignment horizontal="right" vertical="center"/>
      <protection locked="0"/>
    </xf>
    <xf numFmtId="178" fontId="6" fillId="0" borderId="0" xfId="51" applyNumberFormat="1" applyFont="1" applyFill="1" applyAlignment="1" applyProtection="1">
      <alignment vertical="center"/>
      <protection locked="0"/>
    </xf>
    <xf numFmtId="178" fontId="1" fillId="0" borderId="0" xfId="51" applyNumberFormat="1" applyFont="1" applyFill="1" applyAlignment="1" applyProtection="1">
      <alignment vertical="center"/>
      <protection locked="0"/>
    </xf>
    <xf numFmtId="181" fontId="1" fillId="0" borderId="0" xfId="49" applyNumberFormat="1" applyFont="1" applyAlignment="1">
      <alignment horizontal="right" vertical="center"/>
      <protection locked="0"/>
    </xf>
    <xf numFmtId="14" fontId="1" fillId="0" borderId="0" xfId="49" applyNumberFormat="1" applyFont="1" applyAlignment="1">
      <alignment horizontal="center" vertical="center"/>
      <protection locked="0"/>
    </xf>
    <xf numFmtId="0" fontId="4" fillId="0" borderId="0" xfId="49" applyFont="1" applyAlignment="1" applyProtection="1">
      <alignment horizontal="center" vertical="center" wrapText="1"/>
    </xf>
    <xf numFmtId="0" fontId="3" fillId="0" borderId="0" xfId="49" applyFont="1" applyAlignment="1">
      <alignment horizontal="left" vertical="center"/>
      <protection locked="0"/>
    </xf>
    <xf numFmtId="43" fontId="6" fillId="0" borderId="0" xfId="54" applyFont="1" applyFill="1" applyAlignment="1" applyProtection="1">
      <alignment vertical="center"/>
      <protection locked="0"/>
    </xf>
    <xf numFmtId="0" fontId="5" fillId="0" borderId="0" xfId="49" applyFont="1" applyAlignment="1" applyProtection="1">
      <alignment horizontal="left" vertical="center"/>
    </xf>
    <xf numFmtId="0" fontId="1" fillId="0" borderId="0" xfId="49" applyFont="1" applyAlignment="1">
      <alignment horizontal="left" vertical="center"/>
      <protection locked="0"/>
    </xf>
    <xf numFmtId="0" fontId="3" fillId="0" borderId="0" xfId="49" applyFont="1" applyAlignment="1" applyProtection="1">
      <alignment vertical="center"/>
    </xf>
    <xf numFmtId="178" fontId="3" fillId="0" borderId="0" xfId="49" applyNumberFormat="1" applyFont="1" applyAlignment="1">
      <alignment vertical="center"/>
      <protection locked="0"/>
    </xf>
    <xf numFmtId="0" fontId="10" fillId="0" borderId="0" xfId="49" applyFont="1" applyAlignment="1">
      <alignment vertical="center"/>
      <protection locked="0"/>
    </xf>
    <xf numFmtId="178" fontId="2" fillId="0" borderId="0" xfId="49" applyNumberFormat="1" applyFont="1" applyAlignment="1">
      <alignment vertical="center"/>
      <protection locked="0"/>
    </xf>
    <xf numFmtId="0" fontId="8" fillId="0" borderId="0" xfId="55" applyFont="1">
      <alignment vertical="center"/>
    </xf>
    <xf numFmtId="0" fontId="11" fillId="0" borderId="0" xfId="55" applyFont="1">
      <alignment vertical="center"/>
    </xf>
    <xf numFmtId="0" fontId="12" fillId="0" borderId="0" xfId="55" applyFont="1">
      <alignment vertical="center"/>
    </xf>
    <xf numFmtId="0" fontId="13" fillId="0" borderId="0" xfId="55" applyFont="1">
      <alignment vertical="center"/>
    </xf>
    <xf numFmtId="0" fontId="1" fillId="0" borderId="0" xfId="49" applyFont="1" applyAlignment="1" quotePrefix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3" xfId="50"/>
    <cellStyle name="Comma 3" xfId="51"/>
    <cellStyle name="百分比 2 2" xfId="52"/>
    <cellStyle name="Comma 3 2" xfId="53"/>
    <cellStyle name="千位分隔 3" xfId="54"/>
    <cellStyle name="常规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F12"/>
  <sheetViews>
    <sheetView showGridLines="0" tabSelected="1" zoomScale="55" zoomScaleNormal="55" workbookViewId="0">
      <selection activeCell="A2" sqref="A2"/>
    </sheetView>
  </sheetViews>
  <sheetFormatPr defaultColWidth="11.7545454545455" defaultRowHeight="14.5" outlineLevelCol="5"/>
  <cols>
    <col min="1" max="2" width="11.7545454545455" style="38"/>
    <col min="3" max="3" width="8.5" style="38" customWidth="1"/>
    <col min="4" max="4" width="11.7545454545455" style="38" customWidth="1"/>
    <col min="5" max="5" width="5.62727272727273" style="38" customWidth="1"/>
    <col min="6" max="6" width="11.7545454545455" style="38" customWidth="1"/>
    <col min="7" max="7" width="11.7545454545455" style="38"/>
    <col min="8" max="8" width="11.7545454545455" style="38" customWidth="1"/>
    <col min="9" max="16384" width="11.7545454545455" style="38"/>
  </cols>
  <sheetData>
    <row r="7" ht="92" spans="3:6">
      <c r="C7" s="39" t="s">
        <v>0</v>
      </c>
    </row>
    <row r="9" ht="61.5" spans="3:6">
      <c r="C9" s="40"/>
      <c r="D9" s="40" t="s">
        <v>1</v>
      </c>
    </row>
    <row r="10" ht="61.5" spans="3:6">
      <c r="C10" s="40" t="s">
        <v>2</v>
      </c>
      <c r="D10" s="40"/>
    </row>
    <row r="12" ht="46" spans="3:6">
      <c r="C12" s="41"/>
      <c r="E12" s="41"/>
      <c r="F12" s="41" t="s">
        <v>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2"/>
  <sheetViews>
    <sheetView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A8" sqref="A8"/>
    </sheetView>
  </sheetViews>
  <sheetFormatPr defaultColWidth="8" defaultRowHeight="14.5"/>
  <cols>
    <col min="1" max="1" width="3.33636363636364" style="3" customWidth="1"/>
    <col min="2" max="2" width="56.2" style="3" customWidth="1"/>
    <col min="3" max="3" width="3.06363636363636" style="3" customWidth="1"/>
    <col min="4" max="6" width="18.2" style="3" customWidth="1"/>
    <col min="7" max="8" width="18.2" style="3" hidden="1" customWidth="1" outlineLevel="1"/>
    <col min="9" max="9" width="3.8" style="3" customWidth="1" collapsed="1"/>
    <col min="10" max="18" width="15.0636363636364" style="3" customWidth="1"/>
    <col min="19" max="19" width="14.8" style="3" customWidth="1"/>
    <col min="20" max="20" width="15.4636363636364" style="3" customWidth="1"/>
    <col min="21" max="21" width="14.3363636363636" style="3" customWidth="1"/>
    <col min="22" max="23" width="14.3363636363636" style="3" hidden="1" customWidth="1" outlineLevel="1"/>
    <col min="24" max="29" width="14.8" style="3" hidden="1" customWidth="1" outlineLevel="1"/>
    <col min="30" max="30" width="8" style="3" collapsed="1"/>
    <col min="31" max="16384" width="8" style="3"/>
  </cols>
  <sheetData>
    <row r="1" spans="1:29">
      <c r="A1" s="1" t="s">
        <v>1</v>
      </c>
    </row>
    <row r="2" spans="1:29">
      <c r="A2" s="1" t="s">
        <v>4</v>
      </c>
    </row>
    <row r="3" spans="1:29">
      <c r="A3" s="1" t="s">
        <v>5</v>
      </c>
      <c r="T3" s="4"/>
      <c r="V3" s="5"/>
      <c r="W3" s="5"/>
      <c r="X3" s="5"/>
      <c r="Y3" s="5"/>
      <c r="Z3" s="5"/>
      <c r="AA3" s="5"/>
      <c r="AB3" s="5"/>
      <c r="AC3" s="5"/>
    </row>
    <row r="4" spans="1:29">
      <c r="T4" s="4"/>
    </row>
    <row r="5" spans="1:29">
      <c r="B5" s="6" t="s">
        <v>6</v>
      </c>
      <c r="C5" s="7"/>
      <c r="D5" s="7">
        <v>2025</v>
      </c>
      <c r="E5" s="7">
        <v>2024</v>
      </c>
      <c r="F5" s="7">
        <v>2023</v>
      </c>
      <c r="G5" s="7">
        <v>2022</v>
      </c>
      <c r="H5" s="7">
        <v>2021</v>
      </c>
      <c r="I5" s="7"/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  <c r="T5" s="7" t="s">
        <v>17</v>
      </c>
      <c r="U5" s="7" t="s">
        <v>18</v>
      </c>
      <c r="V5" s="7" t="s">
        <v>19</v>
      </c>
      <c r="W5" s="7" t="s">
        <v>20</v>
      </c>
      <c r="X5" s="42" t="s">
        <v>21</v>
      </c>
      <c r="Y5" s="42" t="s">
        <v>22</v>
      </c>
      <c r="Z5" s="42" t="s">
        <v>23</v>
      </c>
      <c r="AA5" s="42" t="s">
        <v>24</v>
      </c>
      <c r="AB5" s="42" t="s">
        <v>25</v>
      </c>
      <c r="AC5" s="42" t="s">
        <v>26</v>
      </c>
    </row>
    <row r="6" spans="1:29"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="1" customFormat="1" spans="1:29">
      <c r="B7" s="6" t="s">
        <v>27</v>
      </c>
      <c r="C7" s="9"/>
      <c r="D7" s="9">
        <f t="shared" ref="D7:D14" si="0">L7+M7+K7+J7</f>
        <v>4307865498</v>
      </c>
      <c r="E7" s="9">
        <f t="shared" ref="E7:E14" si="1">SUM(N7:Q7)</f>
        <v>3288296344</v>
      </c>
      <c r="F7" s="9">
        <f t="shared" ref="F7:F14" si="2">SUM(R7:U7)</f>
        <v>2651757646</v>
      </c>
      <c r="G7" s="9">
        <f t="shared" ref="G7:G12" si="3">SUM(V7:Y7)</f>
        <v>3168597334</v>
      </c>
      <c r="H7" s="9">
        <f t="shared" ref="H7:H12" si="4">SUM(Z7:AC7)</f>
        <v>3704537419</v>
      </c>
      <c r="I7" s="9"/>
      <c r="J7" s="9">
        <v>676247493</v>
      </c>
      <c r="K7" s="9">
        <v>1693922867</v>
      </c>
      <c r="L7" s="9">
        <v>1255706686</v>
      </c>
      <c r="M7" s="9">
        <v>681988452</v>
      </c>
      <c r="N7" s="9">
        <v>819179677</v>
      </c>
      <c r="O7" s="9">
        <v>1023896776</v>
      </c>
      <c r="P7" s="9">
        <v>940485316</v>
      </c>
      <c r="Q7" s="9">
        <v>504734575</v>
      </c>
      <c r="R7" s="9">
        <v>478687794</v>
      </c>
      <c r="S7" s="9">
        <v>927022630</v>
      </c>
      <c r="T7" s="9">
        <v>828811204</v>
      </c>
      <c r="U7" s="9">
        <v>417236018</v>
      </c>
      <c r="V7" s="9">
        <v>612271193</v>
      </c>
      <c r="W7" s="9">
        <v>1153228324</v>
      </c>
      <c r="X7" s="9">
        <v>827619915</v>
      </c>
      <c r="Y7" s="9">
        <v>575477902</v>
      </c>
      <c r="Z7" s="9">
        <v>986059243</v>
      </c>
      <c r="AA7" s="9">
        <v>1226396601</v>
      </c>
      <c r="AB7" s="9">
        <v>944745010</v>
      </c>
      <c r="AC7" s="9">
        <v>547336565</v>
      </c>
    </row>
    <row r="8" spans="1:29">
      <c r="B8" s="10" t="s">
        <v>28</v>
      </c>
      <c r="C8" s="11"/>
      <c r="D8" s="11">
        <f t="shared" si="0"/>
        <v>-3464294613</v>
      </c>
      <c r="E8" s="11">
        <f t="shared" si="1"/>
        <v>-2789533350</v>
      </c>
      <c r="F8" s="11">
        <f t="shared" si="2"/>
        <v>-2081010633</v>
      </c>
      <c r="G8" s="11">
        <f t="shared" si="3"/>
        <v>-2498916443</v>
      </c>
      <c r="H8" s="11">
        <f t="shared" si="4"/>
        <v>-2891758188</v>
      </c>
      <c r="I8" s="11"/>
      <c r="J8" s="11">
        <v>-573044436</v>
      </c>
      <c r="K8" s="11">
        <v>-1324115671</v>
      </c>
      <c r="L8" s="11">
        <v>-1003227265</v>
      </c>
      <c r="M8" s="11">
        <v>-563907241</v>
      </c>
      <c r="N8" s="11">
        <v>-717195572</v>
      </c>
      <c r="O8" s="11">
        <v>-882352543</v>
      </c>
      <c r="P8" s="11">
        <v>-780800920</v>
      </c>
      <c r="Q8" s="11">
        <v>-409184315</v>
      </c>
      <c r="R8" s="11">
        <v>-387743580</v>
      </c>
      <c r="S8" s="11">
        <v>-729071439</v>
      </c>
      <c r="T8" s="11">
        <v>-637333754</v>
      </c>
      <c r="U8" s="11">
        <v>-326861860</v>
      </c>
      <c r="V8" s="11">
        <v>-474737508</v>
      </c>
      <c r="W8" s="11">
        <v>-898390604</v>
      </c>
      <c r="X8" s="11">
        <v>-659994763</v>
      </c>
      <c r="Y8" s="11">
        <v>-465793568</v>
      </c>
      <c r="Z8" s="11">
        <v>-763551340</v>
      </c>
      <c r="AA8" s="11">
        <v>-981194347</v>
      </c>
      <c r="AB8" s="11">
        <v>-730010232</v>
      </c>
      <c r="AC8" s="11">
        <v>-417002269</v>
      </c>
    </row>
    <row r="9" spans="1:29">
      <c r="B9" s="6" t="s">
        <v>29</v>
      </c>
      <c r="C9" s="9"/>
      <c r="D9" s="9">
        <f t="shared" si="0"/>
        <v>843570885</v>
      </c>
      <c r="E9" s="9">
        <f t="shared" si="1"/>
        <v>498762994</v>
      </c>
      <c r="F9" s="9">
        <f t="shared" si="2"/>
        <v>570747013</v>
      </c>
      <c r="G9" s="9">
        <f t="shared" ref="G9:AC9" si="5">SUM(G7:G8)</f>
        <v>669680891</v>
      </c>
      <c r="H9" s="9">
        <f t="shared" si="5"/>
        <v>812779231</v>
      </c>
      <c r="I9" s="9"/>
      <c r="J9" s="9">
        <f t="shared" si="5"/>
        <v>103203057</v>
      </c>
      <c r="K9" s="9">
        <f t="shared" si="5"/>
        <v>369807196</v>
      </c>
      <c r="L9" s="9">
        <f t="shared" si="5"/>
        <v>252479421</v>
      </c>
      <c r="M9" s="9">
        <f t="shared" si="5"/>
        <v>118081211</v>
      </c>
      <c r="N9" s="9">
        <f t="shared" si="5"/>
        <v>101984105</v>
      </c>
      <c r="O9" s="9">
        <f t="shared" si="5"/>
        <v>141544233</v>
      </c>
      <c r="P9" s="9">
        <f t="shared" si="5"/>
        <v>159684396</v>
      </c>
      <c r="Q9" s="9">
        <f t="shared" si="5"/>
        <v>95550260</v>
      </c>
      <c r="R9" s="9">
        <f t="shared" si="5"/>
        <v>90944214</v>
      </c>
      <c r="S9" s="9">
        <f t="shared" si="5"/>
        <v>197951191</v>
      </c>
      <c r="T9" s="9">
        <f t="shared" si="5"/>
        <v>191477450</v>
      </c>
      <c r="U9" s="9">
        <f t="shared" si="5"/>
        <v>90374158</v>
      </c>
      <c r="V9" s="9">
        <f t="shared" si="5"/>
        <v>137533685</v>
      </c>
      <c r="W9" s="9">
        <f t="shared" si="5"/>
        <v>254837720</v>
      </c>
      <c r="X9" s="9">
        <f t="shared" si="5"/>
        <v>167625152</v>
      </c>
      <c r="Y9" s="9">
        <f t="shared" si="5"/>
        <v>109684334</v>
      </c>
      <c r="Z9" s="9">
        <f t="shared" si="5"/>
        <v>222507903</v>
      </c>
      <c r="AA9" s="9">
        <f t="shared" si="5"/>
        <v>245202254</v>
      </c>
      <c r="AB9" s="9">
        <f t="shared" si="5"/>
        <v>214734778</v>
      </c>
      <c r="AC9" s="9">
        <f t="shared" si="5"/>
        <v>130334296</v>
      </c>
    </row>
    <row r="10" spans="1:29">
      <c r="B10" s="10" t="s">
        <v>30</v>
      </c>
      <c r="C10" s="11"/>
      <c r="D10" s="11">
        <f t="shared" si="0"/>
        <v>-675769295</v>
      </c>
      <c r="E10" s="11">
        <f t="shared" si="1"/>
        <v>-489577690</v>
      </c>
      <c r="F10" s="11">
        <f t="shared" si="2"/>
        <v>-495734694</v>
      </c>
      <c r="G10" s="11">
        <f t="shared" si="3"/>
        <v>-440408982</v>
      </c>
      <c r="H10" s="11">
        <f t="shared" si="4"/>
        <v>-332007462</v>
      </c>
      <c r="I10" s="11"/>
      <c r="J10" s="11">
        <v>-144124497</v>
      </c>
      <c r="K10" s="11">
        <v>-214878440</v>
      </c>
      <c r="L10" s="11">
        <v>-202168443</v>
      </c>
      <c r="M10" s="11">
        <v>-114597915</v>
      </c>
      <c r="N10" s="11">
        <v>-136342357</v>
      </c>
      <c r="O10" s="11">
        <v>-127674970</v>
      </c>
      <c r="P10" s="11">
        <v>-120227190</v>
      </c>
      <c r="Q10" s="11">
        <v>-105333173</v>
      </c>
      <c r="R10" s="11">
        <v>-191169312</v>
      </c>
      <c r="S10" s="11">
        <v>-122663357</v>
      </c>
      <c r="T10" s="11">
        <v>-109541946</v>
      </c>
      <c r="U10" s="11">
        <v>-72360079</v>
      </c>
      <c r="V10" s="11">
        <v>-107463926</v>
      </c>
      <c r="W10" s="11">
        <v>-170366673</v>
      </c>
      <c r="X10" s="11">
        <v>-92531147</v>
      </c>
      <c r="Y10" s="11">
        <v>-70047236</v>
      </c>
      <c r="Z10" s="11">
        <v>-99766838</v>
      </c>
      <c r="AA10" s="11">
        <v>-89848749</v>
      </c>
      <c r="AB10" s="11">
        <v>-68873391</v>
      </c>
      <c r="AC10" s="11">
        <v>-73518484</v>
      </c>
    </row>
    <row r="11" spans="1:29">
      <c r="B11" s="10" t="s">
        <v>31</v>
      </c>
      <c r="C11" s="11"/>
      <c r="D11" s="11">
        <f t="shared" si="0"/>
        <v>-166452286</v>
      </c>
      <c r="E11" s="11">
        <f t="shared" si="1"/>
        <v>-130111359</v>
      </c>
      <c r="F11" s="11">
        <f t="shared" si="2"/>
        <v>-150985739</v>
      </c>
      <c r="G11" s="11">
        <f t="shared" si="3"/>
        <v>-176478130</v>
      </c>
      <c r="H11" s="11">
        <f t="shared" si="4"/>
        <v>-135218399</v>
      </c>
      <c r="I11" s="11"/>
      <c r="J11" s="11">
        <v>-49529896</v>
      </c>
      <c r="K11" s="11">
        <v>-43403871</v>
      </c>
      <c r="L11" s="11">
        <v>-43716913</v>
      </c>
      <c r="M11" s="11">
        <v>-29801606</v>
      </c>
      <c r="N11" s="11">
        <v>-38622708</v>
      </c>
      <c r="O11" s="11">
        <v>-30299955</v>
      </c>
      <c r="P11" s="11">
        <v>-32257721</v>
      </c>
      <c r="Q11" s="11">
        <v>-28930975</v>
      </c>
      <c r="R11" s="11">
        <v>-35634011</v>
      </c>
      <c r="S11" s="11">
        <v>-39059530</v>
      </c>
      <c r="T11" s="11">
        <v>-41288064</v>
      </c>
      <c r="U11" s="11">
        <v>-35004134</v>
      </c>
      <c r="V11" s="11">
        <v>-40341909</v>
      </c>
      <c r="W11" s="11">
        <v>-49836811</v>
      </c>
      <c r="X11" s="11">
        <v>-44450826</v>
      </c>
      <c r="Y11" s="11">
        <v>-41848584</v>
      </c>
      <c r="Z11" s="11">
        <v>-45022809</v>
      </c>
      <c r="AA11" s="11">
        <v>-33738673</v>
      </c>
      <c r="AB11" s="11">
        <v>-30847683</v>
      </c>
      <c r="AC11" s="11">
        <v>-25609234</v>
      </c>
    </row>
    <row r="12" spans="1:29">
      <c r="B12" s="10" t="s">
        <v>32</v>
      </c>
      <c r="C12" s="11"/>
      <c r="D12" s="11">
        <f t="shared" si="0"/>
        <v>-90963018</v>
      </c>
      <c r="E12" s="11">
        <f t="shared" si="1"/>
        <v>-130617629</v>
      </c>
      <c r="F12" s="11">
        <f t="shared" si="2"/>
        <v>-244518817</v>
      </c>
      <c r="G12" s="11">
        <f t="shared" si="3"/>
        <v>-158460764</v>
      </c>
      <c r="H12" s="11">
        <f t="shared" si="4"/>
        <v>-141798910</v>
      </c>
      <c r="I12" s="11"/>
      <c r="J12" s="11">
        <v>-12463572</v>
      </c>
      <c r="K12" s="11">
        <v>-38791066</v>
      </c>
      <c r="L12" s="11">
        <v>-19057766</v>
      </c>
      <c r="M12" s="11">
        <v>-20650614</v>
      </c>
      <c r="N12" s="11">
        <v>-18075985</v>
      </c>
      <c r="O12" s="11">
        <v>-42583209</v>
      </c>
      <c r="P12" s="11">
        <v>-39345476</v>
      </c>
      <c r="Q12" s="11">
        <v>-30612959</v>
      </c>
      <c r="R12" s="11">
        <v>-19396568</v>
      </c>
      <c r="S12" s="11">
        <v>-126821515</v>
      </c>
      <c r="T12" s="11">
        <v>-47976084</v>
      </c>
      <c r="U12" s="11">
        <v>-50324650</v>
      </c>
      <c r="V12" s="11">
        <v>-47773658</v>
      </c>
      <c r="W12" s="11">
        <v>-43602146</v>
      </c>
      <c r="X12" s="11">
        <v>-36024525</v>
      </c>
      <c r="Y12" s="11">
        <v>-31060435</v>
      </c>
      <c r="Z12" s="11">
        <v>-43681411</v>
      </c>
      <c r="AA12" s="11">
        <v>-29618276</v>
      </c>
      <c r="AB12" s="11">
        <v>-37185424</v>
      </c>
      <c r="AC12" s="11">
        <v>-31313799</v>
      </c>
    </row>
    <row r="13" spans="1:29">
      <c r="B13" s="6" t="s">
        <v>33</v>
      </c>
      <c r="C13" s="9"/>
      <c r="D13" s="9">
        <f t="shared" si="0"/>
        <v>-933184599</v>
      </c>
      <c r="E13" s="9">
        <f t="shared" si="1"/>
        <v>-750306678</v>
      </c>
      <c r="F13" s="9">
        <f t="shared" si="2"/>
        <v>-891239250</v>
      </c>
      <c r="G13" s="9">
        <f t="shared" ref="G13:AC13" si="6">SUM(G10:G12)</f>
        <v>-775347876</v>
      </c>
      <c r="H13" s="9">
        <f t="shared" si="6"/>
        <v>-609024771</v>
      </c>
      <c r="I13" s="9"/>
      <c r="J13" s="9">
        <f t="shared" si="6"/>
        <v>-206117965</v>
      </c>
      <c r="K13" s="9">
        <f t="shared" si="6"/>
        <v>-297073377</v>
      </c>
      <c r="L13" s="9">
        <f t="shared" si="6"/>
        <v>-264943122</v>
      </c>
      <c r="M13" s="9">
        <f t="shared" si="6"/>
        <v>-165050135</v>
      </c>
      <c r="N13" s="9">
        <f t="shared" si="6"/>
        <v>-193041050</v>
      </c>
      <c r="O13" s="9">
        <f t="shared" si="6"/>
        <v>-200558134</v>
      </c>
      <c r="P13" s="9">
        <f t="shared" si="6"/>
        <v>-191830387</v>
      </c>
      <c r="Q13" s="9">
        <f t="shared" si="6"/>
        <v>-164877107</v>
      </c>
      <c r="R13" s="9">
        <f t="shared" si="6"/>
        <v>-246199891</v>
      </c>
      <c r="S13" s="9">
        <f t="shared" si="6"/>
        <v>-288544402</v>
      </c>
      <c r="T13" s="9">
        <f t="shared" si="6"/>
        <v>-198806094</v>
      </c>
      <c r="U13" s="9">
        <f t="shared" si="6"/>
        <v>-157688863</v>
      </c>
      <c r="V13" s="9">
        <f t="shared" si="6"/>
        <v>-195579493</v>
      </c>
      <c r="W13" s="9">
        <f t="shared" si="6"/>
        <v>-263805630</v>
      </c>
      <c r="X13" s="9">
        <f t="shared" si="6"/>
        <v>-173006498</v>
      </c>
      <c r="Y13" s="9">
        <f t="shared" si="6"/>
        <v>-142956255</v>
      </c>
      <c r="Z13" s="9">
        <f t="shared" si="6"/>
        <v>-188471058</v>
      </c>
      <c r="AA13" s="9">
        <f t="shared" si="6"/>
        <v>-153205698</v>
      </c>
      <c r="AB13" s="9">
        <f t="shared" si="6"/>
        <v>-136906498</v>
      </c>
      <c r="AC13" s="9">
        <f t="shared" si="6"/>
        <v>-130441517</v>
      </c>
    </row>
    <row r="14" spans="1:29">
      <c r="B14" s="10" t="s">
        <v>34</v>
      </c>
      <c r="C14" s="11"/>
      <c r="D14" s="11">
        <f t="shared" si="0"/>
        <v>1366650</v>
      </c>
      <c r="E14" s="11">
        <f t="shared" si="1"/>
        <v>911556</v>
      </c>
      <c r="F14" s="11">
        <f t="shared" si="2"/>
        <v>2968735</v>
      </c>
      <c r="G14" s="11">
        <f t="shared" ref="G14:G20" si="7">SUM(V14:Y14)</f>
        <v>16385038</v>
      </c>
      <c r="H14" s="11">
        <f t="shared" ref="H14:H20" si="8">SUM(Z14:AC14)</f>
        <v>48726818</v>
      </c>
      <c r="I14" s="11"/>
      <c r="J14" s="11">
        <v>282812</v>
      </c>
      <c r="K14" s="11">
        <v>696948</v>
      </c>
      <c r="L14" s="11">
        <v>0</v>
      </c>
      <c r="M14" s="11">
        <v>386890</v>
      </c>
      <c r="N14" s="11">
        <v>387800</v>
      </c>
      <c r="O14" s="11">
        <v>520000</v>
      </c>
      <c r="P14" s="11">
        <v>0</v>
      </c>
      <c r="Q14" s="11">
        <v>3756</v>
      </c>
      <c r="R14" s="11">
        <v>1071262</v>
      </c>
      <c r="S14" s="11">
        <v>1070500</v>
      </c>
      <c r="T14" s="11">
        <v>528120</v>
      </c>
      <c r="U14" s="11">
        <v>298853</v>
      </c>
      <c r="V14" s="11">
        <v>14980000</v>
      </c>
      <c r="W14" s="11">
        <v>882000</v>
      </c>
      <c r="X14" s="11">
        <v>254668</v>
      </c>
      <c r="Y14" s="11">
        <v>268370</v>
      </c>
      <c r="Z14" s="11">
        <v>16269976</v>
      </c>
      <c r="AA14" s="11">
        <v>10600000</v>
      </c>
      <c r="AB14" s="11">
        <v>21504500</v>
      </c>
      <c r="AC14" s="11">
        <v>352342</v>
      </c>
    </row>
    <row r="15" spans="1:29">
      <c r="B15" s="12"/>
      <c r="C15" s="13"/>
      <c r="D15" s="13"/>
      <c r="E15" s="13"/>
      <c r="F15" s="13"/>
      <c r="G15" s="13"/>
      <c r="H15" s="13"/>
      <c r="I15" s="9"/>
      <c r="J15" s="9"/>
      <c r="K15" s="9"/>
      <c r="L15" s="9"/>
      <c r="M15" s="9"/>
      <c r="N15" s="9"/>
      <c r="O15" s="9"/>
      <c r="P15" s="9"/>
      <c r="Q15" s="9"/>
      <c r="R15" s="9"/>
      <c r="S15" s="13"/>
      <c r="T15" s="9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>
      <c r="B16" s="6" t="s">
        <v>35</v>
      </c>
      <c r="C16" s="9"/>
      <c r="D16" s="9">
        <f t="shared" ref="D16:D20" si="9">L16+M16+K16+J16</f>
        <v>-88247064</v>
      </c>
      <c r="E16" s="9">
        <f t="shared" ref="E16:E20" si="10">SUM(N16:Q16)</f>
        <v>-250632128</v>
      </c>
      <c r="F16" s="9">
        <f t="shared" ref="F16:F20" si="11">SUM(R16:U16)</f>
        <v>-317523502</v>
      </c>
      <c r="G16" s="9">
        <f t="shared" ref="G16:AC16" si="12">G9+G13+G14</f>
        <v>-89281947</v>
      </c>
      <c r="H16" s="9">
        <f t="shared" si="12"/>
        <v>252481278</v>
      </c>
      <c r="I16" s="9"/>
      <c r="J16" s="9">
        <f t="shared" si="12"/>
        <v>-102632096</v>
      </c>
      <c r="K16" s="9">
        <f t="shared" si="12"/>
        <v>73430767</v>
      </c>
      <c r="L16" s="9">
        <f t="shared" si="12"/>
        <v>-12463701</v>
      </c>
      <c r="M16" s="9">
        <f t="shared" si="12"/>
        <v>-46582034</v>
      </c>
      <c r="N16" s="9">
        <f t="shared" si="12"/>
        <v>-90669145</v>
      </c>
      <c r="O16" s="9">
        <f t="shared" si="12"/>
        <v>-58493901</v>
      </c>
      <c r="P16" s="9">
        <f t="shared" si="12"/>
        <v>-32145991</v>
      </c>
      <c r="Q16" s="9">
        <f t="shared" si="12"/>
        <v>-69323091</v>
      </c>
      <c r="R16" s="9">
        <f t="shared" si="12"/>
        <v>-154184415</v>
      </c>
      <c r="S16" s="9">
        <f t="shared" si="12"/>
        <v>-89522711</v>
      </c>
      <c r="T16" s="9">
        <f t="shared" si="12"/>
        <v>-6800524</v>
      </c>
      <c r="U16" s="9">
        <f t="shared" si="12"/>
        <v>-67015852</v>
      </c>
      <c r="V16" s="9">
        <f t="shared" si="12"/>
        <v>-43065808</v>
      </c>
      <c r="W16" s="9">
        <f t="shared" si="12"/>
        <v>-8085910</v>
      </c>
      <c r="X16" s="9">
        <f t="shared" si="12"/>
        <v>-5126678</v>
      </c>
      <c r="Y16" s="9">
        <f t="shared" si="12"/>
        <v>-33003551</v>
      </c>
      <c r="Z16" s="9">
        <f t="shared" si="12"/>
        <v>50306821</v>
      </c>
      <c r="AA16" s="9">
        <f t="shared" si="12"/>
        <v>102596556</v>
      </c>
      <c r="AB16" s="9">
        <f t="shared" si="12"/>
        <v>99332780</v>
      </c>
      <c r="AC16" s="9">
        <f t="shared" si="12"/>
        <v>245121</v>
      </c>
    </row>
    <row r="17" spans="1:29">
      <c r="B17" s="12"/>
      <c r="C17" s="11"/>
      <c r="D17" s="11"/>
      <c r="E17" s="11"/>
      <c r="F17" s="11"/>
      <c r="G17" s="11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  <c r="T17" s="9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>
      <c r="B18" s="10" t="s">
        <v>36</v>
      </c>
      <c r="C18" s="11"/>
      <c r="D18" s="11">
        <f t="shared" si="9"/>
        <v>26464512</v>
      </c>
      <c r="E18" s="11">
        <f t="shared" si="10"/>
        <v>37089488</v>
      </c>
      <c r="F18" s="11">
        <f t="shared" si="11"/>
        <v>35492190</v>
      </c>
      <c r="G18" s="11">
        <f t="shared" si="7"/>
        <v>12860216</v>
      </c>
      <c r="H18" s="11">
        <f t="shared" si="8"/>
        <v>5375969</v>
      </c>
      <c r="I18" s="11"/>
      <c r="J18" s="11">
        <v>6329914</v>
      </c>
      <c r="K18" s="11">
        <v>6569488</v>
      </c>
      <c r="L18" s="11">
        <v>6671638</v>
      </c>
      <c r="M18" s="11">
        <v>6893472</v>
      </c>
      <c r="N18" s="11">
        <v>9559430</v>
      </c>
      <c r="O18" s="11">
        <v>9512697</v>
      </c>
      <c r="P18" s="11">
        <v>8762650</v>
      </c>
      <c r="Q18" s="11">
        <v>9254711</v>
      </c>
      <c r="R18" s="11">
        <v>9946526</v>
      </c>
      <c r="S18" s="11">
        <v>10282848</v>
      </c>
      <c r="T18" s="11">
        <v>7150433</v>
      </c>
      <c r="U18" s="11">
        <v>8112383</v>
      </c>
      <c r="V18" s="11">
        <v>6009766</v>
      </c>
      <c r="W18" s="11">
        <v>4740673</v>
      </c>
      <c r="X18" s="14">
        <v>925854</v>
      </c>
      <c r="Y18" s="14">
        <v>1183923</v>
      </c>
      <c r="Z18" s="14">
        <v>1538551</v>
      </c>
      <c r="AA18" s="14">
        <v>990553</v>
      </c>
      <c r="AB18" s="14">
        <v>1630287</v>
      </c>
      <c r="AC18" s="14">
        <v>1216578</v>
      </c>
    </row>
    <row r="19" spans="1:29">
      <c r="B19" s="10" t="s">
        <v>37</v>
      </c>
      <c r="C19" s="11"/>
      <c r="D19" s="11">
        <f t="shared" si="9"/>
        <v>-6130439</v>
      </c>
      <c r="E19" s="11">
        <f t="shared" si="10"/>
        <v>-5623544</v>
      </c>
      <c r="F19" s="11">
        <f t="shared" si="11"/>
        <v>-1423924</v>
      </c>
      <c r="G19" s="11">
        <f t="shared" si="7"/>
        <v>-5715878</v>
      </c>
      <c r="H19" s="11">
        <f t="shared" si="8"/>
        <v>-6167805</v>
      </c>
      <c r="I19" s="11"/>
      <c r="J19" s="11">
        <v>-1807591</v>
      </c>
      <c r="K19" s="11">
        <v>-1354828</v>
      </c>
      <c r="L19" s="11">
        <v>-1556698</v>
      </c>
      <c r="M19" s="11">
        <v>-1411322</v>
      </c>
      <c r="N19" s="11">
        <v>-1598640</v>
      </c>
      <c r="O19" s="11">
        <v>-1537621</v>
      </c>
      <c r="P19" s="11">
        <v>-1520883</v>
      </c>
      <c r="Q19" s="11">
        <v>-966400</v>
      </c>
      <c r="R19" s="11">
        <v>-817656</v>
      </c>
      <c r="S19" s="11">
        <v>-524748</v>
      </c>
      <c r="T19" s="11">
        <v>-14853</v>
      </c>
      <c r="U19" s="11">
        <v>-66667</v>
      </c>
      <c r="V19" s="11">
        <v>-1337935</v>
      </c>
      <c r="W19" s="11">
        <v>-1459041</v>
      </c>
      <c r="X19" s="14">
        <v>-1464438</v>
      </c>
      <c r="Y19" s="14">
        <v>-1454464</v>
      </c>
      <c r="Z19" s="14">
        <v>-1266391</v>
      </c>
      <c r="AA19" s="14">
        <v>-1527066</v>
      </c>
      <c r="AB19" s="14">
        <v>-1641648</v>
      </c>
      <c r="AC19" s="14">
        <v>-1732700</v>
      </c>
    </row>
    <row r="20" spans="1:29">
      <c r="B20" s="10" t="s">
        <v>38</v>
      </c>
      <c r="C20" s="11"/>
      <c r="D20" s="11">
        <f t="shared" si="9"/>
        <v>5543812</v>
      </c>
      <c r="E20" s="11">
        <f t="shared" si="10"/>
        <v>2358995</v>
      </c>
      <c r="F20" s="11">
        <f t="shared" si="11"/>
        <v>1426370</v>
      </c>
      <c r="G20" s="11">
        <f t="shared" si="7"/>
        <v>10917736</v>
      </c>
      <c r="H20" s="11">
        <f t="shared" si="8"/>
        <v>21167575</v>
      </c>
      <c r="I20" s="11"/>
      <c r="J20" s="11">
        <v>2001403</v>
      </c>
      <c r="K20" s="11">
        <v>2853384</v>
      </c>
      <c r="L20" s="11">
        <v>681245</v>
      </c>
      <c r="M20" s="11">
        <v>7780</v>
      </c>
      <c r="N20" s="11">
        <v>371460</v>
      </c>
      <c r="O20" s="11">
        <v>985634</v>
      </c>
      <c r="P20" s="11">
        <v>1001901</v>
      </c>
      <c r="Q20" s="11">
        <v>0</v>
      </c>
      <c r="R20" s="11">
        <v>441028</v>
      </c>
      <c r="S20" s="11">
        <v>558506</v>
      </c>
      <c r="T20" s="11">
        <v>0</v>
      </c>
      <c r="U20" s="11">
        <v>426836</v>
      </c>
      <c r="V20" s="11">
        <v>1578877</v>
      </c>
      <c r="W20" s="11">
        <v>1043509</v>
      </c>
      <c r="X20" s="14">
        <v>3248458</v>
      </c>
      <c r="Y20" s="14">
        <v>5046892</v>
      </c>
      <c r="Z20" s="14">
        <v>6327170</v>
      </c>
      <c r="AA20" s="14">
        <v>6669406</v>
      </c>
      <c r="AB20" s="14">
        <v>4042059</v>
      </c>
      <c r="AC20" s="14">
        <v>4128940</v>
      </c>
    </row>
    <row r="21" spans="1:29">
      <c r="I21" s="9"/>
      <c r="J21" s="9"/>
      <c r="K21" s="9"/>
      <c r="L21" s="9"/>
      <c r="M21" s="9"/>
      <c r="N21" s="9"/>
      <c r="O21" s="9"/>
      <c r="P21" s="9"/>
      <c r="Q21" s="9"/>
      <c r="R21" s="9"/>
      <c r="T21" s="9"/>
    </row>
    <row r="22" spans="1:29">
      <c r="B22" s="6" t="s">
        <v>39</v>
      </c>
      <c r="C22" s="9"/>
      <c r="D22" s="9">
        <f t="shared" ref="D22:D24" si="13">L22+M22+K22+J22</f>
        <v>-62369179</v>
      </c>
      <c r="E22" s="9">
        <f t="shared" ref="E22:E24" si="14">SUM(N22:Q22)</f>
        <v>-216807189</v>
      </c>
      <c r="F22" s="9">
        <f t="shared" ref="F22:F24" si="15">SUM(R22:U22)</f>
        <v>-282028866</v>
      </c>
      <c r="G22" s="9">
        <f t="shared" ref="G22:AC22" si="16">SUM(G16,G18:G21)</f>
        <v>-71219873</v>
      </c>
      <c r="H22" s="9">
        <f t="shared" si="16"/>
        <v>272857017</v>
      </c>
      <c r="I22" s="9"/>
      <c r="J22" s="9">
        <f t="shared" si="16"/>
        <v>-96108370</v>
      </c>
      <c r="K22" s="9">
        <f t="shared" si="16"/>
        <v>81498811</v>
      </c>
      <c r="L22" s="9">
        <f t="shared" si="16"/>
        <v>-6667516</v>
      </c>
      <c r="M22" s="9">
        <f t="shared" si="16"/>
        <v>-41092104</v>
      </c>
      <c r="N22" s="9">
        <f t="shared" si="16"/>
        <v>-82336895</v>
      </c>
      <c r="O22" s="9">
        <f t="shared" si="16"/>
        <v>-49533191</v>
      </c>
      <c r="P22" s="9">
        <f t="shared" si="16"/>
        <v>-23902323</v>
      </c>
      <c r="Q22" s="9">
        <f t="shared" si="16"/>
        <v>-61034780</v>
      </c>
      <c r="R22" s="9">
        <f t="shared" si="16"/>
        <v>-144614517</v>
      </c>
      <c r="S22" s="9">
        <f t="shared" si="16"/>
        <v>-79206105</v>
      </c>
      <c r="T22" s="9">
        <f t="shared" si="16"/>
        <v>335056</v>
      </c>
      <c r="U22" s="9">
        <f t="shared" si="16"/>
        <v>-58543300</v>
      </c>
      <c r="V22" s="9">
        <f t="shared" si="16"/>
        <v>-36815100</v>
      </c>
      <c r="W22" s="9">
        <f t="shared" si="16"/>
        <v>-3760769</v>
      </c>
      <c r="X22" s="9">
        <f t="shared" si="16"/>
        <v>-2416804</v>
      </c>
      <c r="Y22" s="9">
        <f t="shared" si="16"/>
        <v>-28227200</v>
      </c>
      <c r="Z22" s="9">
        <f t="shared" si="16"/>
        <v>56906151</v>
      </c>
      <c r="AA22" s="9">
        <f t="shared" si="16"/>
        <v>108729449</v>
      </c>
      <c r="AB22" s="9">
        <f t="shared" si="16"/>
        <v>103363478</v>
      </c>
      <c r="AC22" s="9">
        <f t="shared" si="16"/>
        <v>3857939</v>
      </c>
    </row>
    <row r="23" spans="1:29">
      <c r="B23" s="10" t="s">
        <v>40</v>
      </c>
      <c r="C23" s="11"/>
      <c r="D23" s="11">
        <f t="shared" si="13"/>
        <v>22983591</v>
      </c>
      <c r="E23" s="11">
        <f t="shared" si="14"/>
        <v>23606550</v>
      </c>
      <c r="F23" s="11">
        <f t="shared" si="15"/>
        <v>10192884</v>
      </c>
      <c r="G23" s="11">
        <f>SUM(V23:Y23)</f>
        <v>21756944</v>
      </c>
      <c r="H23" s="11">
        <f>SUM(Z23:AC23)</f>
        <v>-47036608</v>
      </c>
      <c r="I23" s="11"/>
      <c r="J23" s="11">
        <v>7999794</v>
      </c>
      <c r="K23" s="11">
        <v>188413</v>
      </c>
      <c r="L23" s="11">
        <v>12548000</v>
      </c>
      <c r="M23" s="11">
        <v>2247384</v>
      </c>
      <c r="N23" s="11">
        <v>9798826</v>
      </c>
      <c r="O23" s="11">
        <v>8586698</v>
      </c>
      <c r="P23" s="11">
        <v>-1016141</v>
      </c>
      <c r="Q23" s="11">
        <v>6237167</v>
      </c>
      <c r="R23" s="11">
        <v>14444605</v>
      </c>
      <c r="S23" s="11">
        <v>-216221</v>
      </c>
      <c r="T23" s="11">
        <v>-2240676</v>
      </c>
      <c r="U23" s="11">
        <v>-1794824</v>
      </c>
      <c r="V23" s="11">
        <v>-317209</v>
      </c>
      <c r="W23" s="11">
        <v>6644058</v>
      </c>
      <c r="X23" s="11">
        <v>16779140</v>
      </c>
      <c r="Y23" s="11">
        <v>-1349045</v>
      </c>
      <c r="Z23" s="11">
        <v>-9259409</v>
      </c>
      <c r="AA23" s="11">
        <v>-17017065</v>
      </c>
      <c r="AB23" s="11">
        <v>-11528628</v>
      </c>
      <c r="AC23" s="11">
        <f>-9231506</f>
        <v>-9231506</v>
      </c>
    </row>
    <row r="24" spans="1:29">
      <c r="B24" s="15" t="s">
        <v>41</v>
      </c>
      <c r="C24" s="9"/>
      <c r="D24" s="9">
        <f t="shared" si="13"/>
        <v>-39385588</v>
      </c>
      <c r="E24" s="9">
        <f t="shared" si="14"/>
        <v>-193200639</v>
      </c>
      <c r="F24" s="9">
        <f t="shared" si="15"/>
        <v>-271835982</v>
      </c>
      <c r="G24" s="9">
        <f t="shared" ref="G24:AC24" si="17">SUM(G22:G23)</f>
        <v>-49462929</v>
      </c>
      <c r="H24" s="9">
        <f t="shared" si="17"/>
        <v>225820409</v>
      </c>
      <c r="I24" s="9"/>
      <c r="J24" s="9">
        <f>SUM(J22:J23)</f>
        <v>-88108576</v>
      </c>
      <c r="K24" s="9">
        <f t="shared" si="17"/>
        <v>81687224</v>
      </c>
      <c r="L24" s="9">
        <f t="shared" si="17"/>
        <v>5880484</v>
      </c>
      <c r="M24" s="9">
        <f t="shared" si="17"/>
        <v>-38844720</v>
      </c>
      <c r="N24" s="9">
        <f t="shared" si="17"/>
        <v>-72538069</v>
      </c>
      <c r="O24" s="9">
        <f t="shared" si="17"/>
        <v>-40946493</v>
      </c>
      <c r="P24" s="9">
        <f t="shared" si="17"/>
        <v>-24918464</v>
      </c>
      <c r="Q24" s="9">
        <f t="shared" si="17"/>
        <v>-54797613</v>
      </c>
      <c r="R24" s="9">
        <f t="shared" si="17"/>
        <v>-130169912</v>
      </c>
      <c r="S24" s="9">
        <f t="shared" si="17"/>
        <v>-79422326</v>
      </c>
      <c r="T24" s="9">
        <f t="shared" si="17"/>
        <v>-1905620</v>
      </c>
      <c r="U24" s="9">
        <f t="shared" si="17"/>
        <v>-60338124</v>
      </c>
      <c r="V24" s="9">
        <f t="shared" si="17"/>
        <v>-37132309</v>
      </c>
      <c r="W24" s="9">
        <f t="shared" si="17"/>
        <v>2883289</v>
      </c>
      <c r="X24" s="9">
        <f t="shared" si="17"/>
        <v>14362336</v>
      </c>
      <c r="Y24" s="9">
        <f t="shared" si="17"/>
        <v>-29576245</v>
      </c>
      <c r="Z24" s="9">
        <f t="shared" si="17"/>
        <v>47646742</v>
      </c>
      <c r="AA24" s="9">
        <f t="shared" si="17"/>
        <v>91712384</v>
      </c>
      <c r="AB24" s="9">
        <f t="shared" si="17"/>
        <v>91834850</v>
      </c>
      <c r="AC24" s="9">
        <f t="shared" si="17"/>
        <v>-5373567</v>
      </c>
    </row>
    <row r="25" s="1" customFormat="1" spans="1:29">
      <c r="A25" s="3"/>
      <c r="B25" s="15" t="s">
        <v>42</v>
      </c>
      <c r="C25" s="16"/>
      <c r="D25" s="16">
        <v>-0.246599646076406</v>
      </c>
      <c r="E25" s="16">
        <v>-1.21923730875029</v>
      </c>
      <c r="F25" s="16">
        <v>-1.73346979890873</v>
      </c>
      <c r="G25" s="16">
        <v>-0.32</v>
      </c>
      <c r="H25" s="17">
        <v>1.47</v>
      </c>
      <c r="I25" s="18"/>
      <c r="J25" s="18">
        <v>-0.550560054097352</v>
      </c>
      <c r="K25" s="18">
        <v>0.511133055240137</v>
      </c>
      <c r="L25" s="18">
        <v>0.0368289271169802</v>
      </c>
      <c r="M25" s="18">
        <v>-0.24398303711457</v>
      </c>
      <c r="N25" s="18">
        <v>-0.456430021179445</v>
      </c>
      <c r="O25" s="18">
        <v>-0.257835772881697</v>
      </c>
      <c r="P25" s="18">
        <v>-0.16</v>
      </c>
      <c r="Q25" s="18">
        <v>-0.347449925703664</v>
      </c>
      <c r="R25" s="18">
        <v>-0.83</v>
      </c>
      <c r="S25" s="16">
        <v>-0.505341317840149</v>
      </c>
      <c r="T25" s="18">
        <v>-0.0121504962162498</v>
      </c>
      <c r="U25" s="19">
        <v>-0.39</v>
      </c>
      <c r="V25" s="19">
        <v>-0.24</v>
      </c>
      <c r="W25" s="19">
        <v>0.02</v>
      </c>
      <c r="X25" s="17">
        <v>0.09</v>
      </c>
      <c r="Y25" s="17">
        <v>-0.19</v>
      </c>
      <c r="Z25" s="17">
        <v>0.31</v>
      </c>
      <c r="AA25" s="17">
        <v>0.6</v>
      </c>
      <c r="AB25" s="17">
        <v>0.6</v>
      </c>
      <c r="AC25" s="17">
        <v>-0.04</v>
      </c>
    </row>
    <row r="26" s="1" customFormat="1" spans="1:29">
      <c r="A26" s="3"/>
      <c r="B26" s="15" t="s">
        <v>43</v>
      </c>
      <c r="C26" s="16"/>
      <c r="D26" s="16">
        <v>-0.246599646076406</v>
      </c>
      <c r="E26" s="16">
        <v>-1.21923730875029</v>
      </c>
      <c r="F26" s="16">
        <v>-1.73346979890873</v>
      </c>
      <c r="G26" s="16">
        <v>-0.32</v>
      </c>
      <c r="H26" s="17">
        <v>1.41</v>
      </c>
      <c r="I26" s="18"/>
      <c r="J26" s="18">
        <v>-0.550560054097352</v>
      </c>
      <c r="K26" s="18">
        <v>0.493185644138037</v>
      </c>
      <c r="L26" s="18">
        <v>0.0356896119683493</v>
      </c>
      <c r="M26" s="18">
        <v>-0.24398303711457</v>
      </c>
      <c r="N26" s="18">
        <v>-0.456430021179445</v>
      </c>
      <c r="O26" s="18">
        <v>-0.257835772881697</v>
      </c>
      <c r="P26" s="18">
        <v>-0.16</v>
      </c>
      <c r="Q26" s="18">
        <v>-0.347449925703664</v>
      </c>
      <c r="R26" s="18">
        <v>-0.83</v>
      </c>
      <c r="S26" s="16">
        <v>-0.505341317840149</v>
      </c>
      <c r="T26" s="18">
        <v>-0.0121504962162498</v>
      </c>
      <c r="U26" s="19">
        <v>-0.39</v>
      </c>
      <c r="V26" s="19">
        <v>-0.24</v>
      </c>
      <c r="W26" s="19">
        <v>0.02</v>
      </c>
      <c r="X26" s="17">
        <v>0.09</v>
      </c>
      <c r="Y26" s="17">
        <v>-0.19</v>
      </c>
      <c r="Z26" s="17">
        <v>0.3</v>
      </c>
      <c r="AA26" s="17">
        <v>0.57</v>
      </c>
      <c r="AB26" s="17">
        <v>0.57</v>
      </c>
      <c r="AC26" s="17">
        <v>-0.04</v>
      </c>
    </row>
    <row r="27" s="1" customFormat="1" spans="1:29">
      <c r="A27" s="3"/>
      <c r="B27" s="15" t="s">
        <v>44</v>
      </c>
      <c r="C27" s="16"/>
      <c r="D27" s="16">
        <v>-0.493199292152811</v>
      </c>
      <c r="E27" s="16">
        <v>-2.43847461750058</v>
      </c>
      <c r="F27" s="16">
        <v>-3.46693959781746</v>
      </c>
      <c r="G27" s="16">
        <v>-0.64</v>
      </c>
      <c r="H27" s="17">
        <v>2.94</v>
      </c>
      <c r="I27" s="18"/>
      <c r="J27" s="18">
        <v>-1.1011201081947</v>
      </c>
      <c r="K27" s="18">
        <v>1.02226611048027</v>
      </c>
      <c r="L27" s="18">
        <v>0.0736578542339603</v>
      </c>
      <c r="M27" s="18">
        <v>-0.48796607422914</v>
      </c>
      <c r="N27" s="18">
        <v>-0.912860042358891</v>
      </c>
      <c r="O27" s="18">
        <v>-0.515671545763394</v>
      </c>
      <c r="P27" s="18">
        <v>-0.31</v>
      </c>
      <c r="Q27" s="18">
        <v>-0.694899851407328</v>
      </c>
      <c r="R27" s="18">
        <v>-1.65</v>
      </c>
      <c r="S27" s="16">
        <v>-1.0106826356803</v>
      </c>
      <c r="T27" s="18">
        <v>-0.0243009924324997</v>
      </c>
      <c r="U27" s="19">
        <v>-0.77</v>
      </c>
      <c r="V27" s="19">
        <v>-0.48</v>
      </c>
      <c r="W27" s="19">
        <v>0.04</v>
      </c>
      <c r="X27" s="17">
        <v>0.19</v>
      </c>
      <c r="Y27" s="17">
        <v>-0.38</v>
      </c>
      <c r="Z27" s="17">
        <v>0.62</v>
      </c>
      <c r="AA27" s="17">
        <v>1.19</v>
      </c>
      <c r="AB27" s="17">
        <v>1.2</v>
      </c>
      <c r="AC27" s="17">
        <v>-0.07</v>
      </c>
    </row>
    <row r="28" s="1" customFormat="1" spans="1:29">
      <c r="A28" s="3"/>
      <c r="B28" s="15" t="s">
        <v>45</v>
      </c>
      <c r="C28" s="16"/>
      <c r="D28" s="16">
        <v>-0.493199292152811</v>
      </c>
      <c r="E28" s="16">
        <v>-2.43847461750058</v>
      </c>
      <c r="F28" s="16">
        <v>-3.46693959781746</v>
      </c>
      <c r="G28" s="16">
        <v>-0.64</v>
      </c>
      <c r="H28" s="17">
        <v>2.81</v>
      </c>
      <c r="I28" s="18"/>
      <c r="J28" s="18">
        <v>-1.1011201081947</v>
      </c>
      <c r="K28" s="18">
        <v>0.986371288276075</v>
      </c>
      <c r="L28" s="18">
        <v>0.0713792239366985</v>
      </c>
      <c r="M28" s="18">
        <v>-0.48796607422914</v>
      </c>
      <c r="N28" s="18">
        <v>-0.912860042358891</v>
      </c>
      <c r="O28" s="18">
        <v>-0.515671545763394</v>
      </c>
      <c r="P28" s="18">
        <v>-0.31</v>
      </c>
      <c r="Q28" s="18">
        <v>-0.694899851407328</v>
      </c>
      <c r="R28" s="18">
        <v>-1.65</v>
      </c>
      <c r="S28" s="16">
        <v>-1.0106826356803</v>
      </c>
      <c r="T28" s="18">
        <v>-0.0243009924324997</v>
      </c>
      <c r="U28" s="19">
        <v>-0.77</v>
      </c>
      <c r="V28" s="19">
        <v>-0.48</v>
      </c>
      <c r="W28" s="19">
        <v>0.04</v>
      </c>
      <c r="X28" s="17">
        <v>0.18</v>
      </c>
      <c r="Y28" s="17">
        <v>-0.38</v>
      </c>
      <c r="Z28" s="17">
        <v>0.6</v>
      </c>
      <c r="AA28" s="17">
        <v>1.15</v>
      </c>
      <c r="AB28" s="17">
        <v>1.14</v>
      </c>
      <c r="AC28" s="17">
        <v>-0.07</v>
      </c>
    </row>
    <row r="29" spans="1:29">
      <c r="B29" s="15"/>
      <c r="C29" s="11"/>
      <c r="D29" s="11"/>
      <c r="E29" s="11"/>
      <c r="F29" s="11"/>
      <c r="G29" s="11"/>
      <c r="H29" s="11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1"/>
      <c r="T29" s="20"/>
      <c r="U29" s="20"/>
      <c r="V29" s="20"/>
      <c r="W29" s="20"/>
      <c r="X29" s="11"/>
      <c r="Y29" s="11"/>
      <c r="Z29" s="11"/>
      <c r="AA29" s="11"/>
      <c r="AB29" s="11"/>
      <c r="AC29" s="11"/>
    </row>
    <row r="30" spans="1:29">
      <c r="B30" s="15" t="s">
        <v>46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>
      <c r="B31" s="22" t="s">
        <v>47</v>
      </c>
      <c r="C31" s="11"/>
      <c r="D31" s="11">
        <f t="shared" ref="D31:D34" si="18">L31+M31+K31+J31</f>
        <v>-14861312</v>
      </c>
      <c r="E31" s="11">
        <f t="shared" ref="E31:E34" si="19">SUM(N31:Q31)</f>
        <v>6366312</v>
      </c>
      <c r="F31" s="11">
        <f t="shared" ref="F31:F34" si="20">SUM(R31:U31)</f>
        <v>7386368</v>
      </c>
      <c r="G31" s="11">
        <f t="shared" ref="G31:G33" si="21">SUM(V31:Y31)</f>
        <v>37342724</v>
      </c>
      <c r="H31" s="11">
        <f t="shared" ref="H31:H33" si="22">SUM(Z31:AC31)</f>
        <v>-9657187</v>
      </c>
      <c r="I31" s="11"/>
      <c r="J31" s="11">
        <v>-1422394</v>
      </c>
      <c r="K31" s="11">
        <v>-3328193</v>
      </c>
      <c r="L31" s="11">
        <v>-7115515</v>
      </c>
      <c r="M31" s="11">
        <v>-2995210</v>
      </c>
      <c r="N31" s="11">
        <v>10263988</v>
      </c>
      <c r="O31" s="11">
        <v>-6430430</v>
      </c>
      <c r="P31" s="11">
        <v>2026261</v>
      </c>
      <c r="Q31" s="11">
        <v>506493</v>
      </c>
      <c r="R31" s="11">
        <v>-5456486</v>
      </c>
      <c r="S31" s="11">
        <v>-2644910</v>
      </c>
      <c r="T31" s="11">
        <v>21181014</v>
      </c>
      <c r="U31" s="23">
        <v>-5693250</v>
      </c>
      <c r="V31" s="23">
        <v>-8013103</v>
      </c>
      <c r="W31" s="11">
        <v>23943587</v>
      </c>
      <c r="X31" s="11">
        <v>23106426</v>
      </c>
      <c r="Y31" s="11">
        <v>-1694186</v>
      </c>
      <c r="Z31" s="11">
        <v>-7080675</v>
      </c>
      <c r="AA31" s="11">
        <v>1728517</v>
      </c>
      <c r="AB31" s="11">
        <v>-7208765</v>
      </c>
      <c r="AC31" s="11">
        <v>2903736</v>
      </c>
    </row>
    <row r="32" spans="1:29">
      <c r="B32" s="10" t="s">
        <v>48</v>
      </c>
      <c r="C32" s="11"/>
      <c r="D32" s="11">
        <f t="shared" si="18"/>
        <v>0</v>
      </c>
      <c r="E32" s="11">
        <f t="shared" si="19"/>
        <v>0</v>
      </c>
      <c r="F32" s="11">
        <f t="shared" si="20"/>
        <v>17454</v>
      </c>
      <c r="G32" s="11">
        <f t="shared" si="21"/>
        <v>6460896</v>
      </c>
      <c r="H32" s="11">
        <f t="shared" si="22"/>
        <v>17427865</v>
      </c>
      <c r="I32" s="11"/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23">
        <v>17454</v>
      </c>
      <c r="V32" s="23">
        <v>1535752</v>
      </c>
      <c r="W32" s="11">
        <v>402166</v>
      </c>
      <c r="X32" s="11">
        <v>3118001</v>
      </c>
      <c r="Y32" s="11">
        <v>1404977</v>
      </c>
      <c r="Z32" s="11">
        <v>5568978</v>
      </c>
      <c r="AA32" s="11">
        <v>4632797</v>
      </c>
      <c r="AB32" s="11">
        <v>3929205</v>
      </c>
      <c r="AC32" s="11">
        <v>3296885</v>
      </c>
    </row>
    <row r="33" ht="29" spans="2:29">
      <c r="B33" s="22" t="s">
        <v>49</v>
      </c>
      <c r="C33" s="11"/>
      <c r="D33" s="11">
        <f t="shared" si="18"/>
        <v>0</v>
      </c>
      <c r="E33" s="11">
        <f t="shared" si="19"/>
        <v>0</v>
      </c>
      <c r="F33" s="11">
        <f t="shared" si="20"/>
        <v>-362810</v>
      </c>
      <c r="G33" s="11">
        <f t="shared" si="21"/>
        <v>-9219276</v>
      </c>
      <c r="H33" s="11">
        <f t="shared" si="22"/>
        <v>-15875681</v>
      </c>
      <c r="I33" s="11"/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23">
        <v>-362810</v>
      </c>
      <c r="V33" s="23">
        <v>-1342045</v>
      </c>
      <c r="W33" s="11">
        <v>-886983</v>
      </c>
      <c r="X33" s="11">
        <v>-3205079</v>
      </c>
      <c r="Y33" s="11">
        <v>-3785169</v>
      </c>
      <c r="Z33" s="11">
        <v>-4745376</v>
      </c>
      <c r="AA33" s="11">
        <v>-5002055</v>
      </c>
      <c r="AB33" s="11">
        <v>-3031545</v>
      </c>
      <c r="AC33" s="11">
        <v>-3096705</v>
      </c>
    </row>
    <row r="34" spans="2:29">
      <c r="B34" s="6" t="s">
        <v>50</v>
      </c>
      <c r="C34" s="9"/>
      <c r="D34" s="9">
        <f t="shared" si="18"/>
        <v>-14861312</v>
      </c>
      <c r="E34" s="9">
        <f t="shared" si="19"/>
        <v>6366312</v>
      </c>
      <c r="F34" s="9">
        <f t="shared" si="20"/>
        <v>7041012</v>
      </c>
      <c r="G34" s="9">
        <f t="shared" ref="G34:AC34" si="23">SUM(G31:G33)</f>
        <v>34584344</v>
      </c>
      <c r="H34" s="9">
        <f t="shared" si="23"/>
        <v>-8105003</v>
      </c>
      <c r="I34" s="24"/>
      <c r="J34" s="9">
        <f t="shared" si="23"/>
        <v>-1422394</v>
      </c>
      <c r="K34" s="9">
        <f t="shared" si="23"/>
        <v>-3328193</v>
      </c>
      <c r="L34" s="9">
        <f t="shared" si="23"/>
        <v>-7115515</v>
      </c>
      <c r="M34" s="9">
        <f t="shared" si="23"/>
        <v>-2995210</v>
      </c>
      <c r="N34" s="9">
        <f t="shared" si="23"/>
        <v>10263988</v>
      </c>
      <c r="O34" s="9">
        <f t="shared" si="23"/>
        <v>-6430430</v>
      </c>
      <c r="P34" s="9">
        <f t="shared" si="23"/>
        <v>2026261</v>
      </c>
      <c r="Q34" s="9">
        <f t="shared" si="23"/>
        <v>506493</v>
      </c>
      <c r="R34" s="9">
        <f t="shared" si="23"/>
        <v>-5456486</v>
      </c>
      <c r="S34" s="9">
        <f t="shared" si="23"/>
        <v>-2644910</v>
      </c>
      <c r="T34" s="24">
        <f t="shared" si="23"/>
        <v>21181014</v>
      </c>
      <c r="U34" s="24">
        <f t="shared" si="23"/>
        <v>-6038606</v>
      </c>
      <c r="V34" s="24">
        <f t="shared" si="23"/>
        <v>-7819396</v>
      </c>
      <c r="W34" s="9">
        <f t="shared" si="23"/>
        <v>23458770</v>
      </c>
      <c r="X34" s="9">
        <f t="shared" si="23"/>
        <v>23019348</v>
      </c>
      <c r="Y34" s="9">
        <f t="shared" si="23"/>
        <v>-4074378</v>
      </c>
      <c r="Z34" s="9">
        <f t="shared" si="23"/>
        <v>-6257073</v>
      </c>
      <c r="AA34" s="9">
        <f t="shared" si="23"/>
        <v>1359259</v>
      </c>
      <c r="AB34" s="9">
        <f t="shared" si="23"/>
        <v>-6311105</v>
      </c>
      <c r="AC34" s="9">
        <f t="shared" si="23"/>
        <v>3103916</v>
      </c>
    </row>
    <row r="35" spans="2:29">
      <c r="B35" s="6"/>
      <c r="C35" s="11"/>
      <c r="D35" s="11"/>
      <c r="E35" s="11"/>
      <c r="F35" s="11"/>
      <c r="G35" s="11"/>
      <c r="H35" s="9"/>
      <c r="I35" s="9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9"/>
      <c r="U35" s="24"/>
      <c r="V35" s="24"/>
      <c r="W35" s="9"/>
      <c r="X35" s="9"/>
      <c r="Y35" s="9"/>
      <c r="Z35" s="9"/>
      <c r="AA35" s="9"/>
      <c r="AB35" s="9"/>
      <c r="AC35" s="9"/>
    </row>
    <row r="36" spans="2:29">
      <c r="B36" s="1" t="s">
        <v>51</v>
      </c>
      <c r="C36" s="25"/>
      <c r="D36" s="25">
        <f>L36+M36+K36+J36</f>
        <v>-54246900</v>
      </c>
      <c r="E36" s="25">
        <f>SUM(N36:Q36)</f>
        <v>-186834327</v>
      </c>
      <c r="F36" s="25">
        <f>SUM(R36:U36)</f>
        <v>-264794970</v>
      </c>
      <c r="G36" s="25">
        <f t="shared" ref="G36:AC36" si="24">SUM(G24,G34)</f>
        <v>-14878585</v>
      </c>
      <c r="H36" s="25">
        <f t="shared" si="24"/>
        <v>217715406</v>
      </c>
      <c r="I36" s="26"/>
      <c r="J36" s="25">
        <f t="shared" si="24"/>
        <v>-89530970</v>
      </c>
      <c r="K36" s="25">
        <f t="shared" si="24"/>
        <v>78359031</v>
      </c>
      <c r="L36" s="25">
        <f t="shared" si="24"/>
        <v>-1235031</v>
      </c>
      <c r="M36" s="25">
        <f t="shared" si="24"/>
        <v>-41839930</v>
      </c>
      <c r="N36" s="25">
        <f t="shared" si="24"/>
        <v>-62274081</v>
      </c>
      <c r="O36" s="25">
        <f t="shared" si="24"/>
        <v>-47376923</v>
      </c>
      <c r="P36" s="25">
        <f t="shared" si="24"/>
        <v>-22892203</v>
      </c>
      <c r="Q36" s="25">
        <f t="shared" si="24"/>
        <v>-54291120</v>
      </c>
      <c r="R36" s="25">
        <f t="shared" si="24"/>
        <v>-135626398</v>
      </c>
      <c r="S36" s="25">
        <f t="shared" si="24"/>
        <v>-82067236</v>
      </c>
      <c r="T36" s="26">
        <f t="shared" si="24"/>
        <v>19275394</v>
      </c>
      <c r="U36" s="26">
        <f t="shared" si="24"/>
        <v>-66376730</v>
      </c>
      <c r="V36" s="26">
        <f t="shared" si="24"/>
        <v>-44951705</v>
      </c>
      <c r="W36" s="25">
        <f t="shared" si="24"/>
        <v>26342059</v>
      </c>
      <c r="X36" s="25">
        <f t="shared" si="24"/>
        <v>37381684</v>
      </c>
      <c r="Y36" s="25">
        <f t="shared" si="24"/>
        <v>-33650623</v>
      </c>
      <c r="Z36" s="25">
        <f t="shared" si="24"/>
        <v>41389669</v>
      </c>
      <c r="AA36" s="25">
        <f t="shared" si="24"/>
        <v>93071643</v>
      </c>
      <c r="AB36" s="25">
        <f t="shared" si="24"/>
        <v>85523745</v>
      </c>
      <c r="AC36" s="25">
        <f t="shared" si="24"/>
        <v>-2269651</v>
      </c>
    </row>
    <row r="37" spans="2:29">
      <c r="B37" s="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>
      <c r="B38" s="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>
      <c r="B39" s="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>
      <c r="B40" s="6" t="s">
        <v>52</v>
      </c>
      <c r="C40" s="28"/>
      <c r="D40" s="28">
        <v>46022</v>
      </c>
      <c r="E40" s="28">
        <v>45657</v>
      </c>
      <c r="F40" s="28">
        <v>45291</v>
      </c>
      <c r="G40" s="28">
        <v>44926</v>
      </c>
      <c r="H40" s="28">
        <v>44561</v>
      </c>
      <c r="I40" s="28"/>
      <c r="J40" s="28">
        <v>46022</v>
      </c>
      <c r="K40" s="28">
        <v>45930</v>
      </c>
      <c r="L40" s="28">
        <v>45838</v>
      </c>
      <c r="M40" s="28">
        <v>45747</v>
      </c>
      <c r="N40" s="28">
        <v>45657</v>
      </c>
      <c r="O40" s="28">
        <v>45565</v>
      </c>
      <c r="P40" s="28">
        <v>45473</v>
      </c>
      <c r="Q40" s="28">
        <v>45382</v>
      </c>
      <c r="R40" s="28">
        <v>45291</v>
      </c>
      <c r="S40" s="28">
        <v>45199</v>
      </c>
      <c r="T40" s="28">
        <v>45107</v>
      </c>
      <c r="U40" s="28">
        <v>45016</v>
      </c>
      <c r="V40" s="28">
        <v>44926</v>
      </c>
      <c r="W40" s="28">
        <v>44834</v>
      </c>
      <c r="X40" s="28">
        <v>44742</v>
      </c>
      <c r="Y40" s="28">
        <v>44651</v>
      </c>
      <c r="Z40" s="28">
        <v>44561</v>
      </c>
      <c r="AA40" s="28">
        <v>44469</v>
      </c>
      <c r="AB40" s="28">
        <v>44377</v>
      </c>
      <c r="AC40" s="28">
        <v>44286</v>
      </c>
    </row>
    <row r="41" spans="2:29">
      <c r="B41" s="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2:29">
      <c r="B42" s="8" t="s">
        <v>53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2:29">
      <c r="B43" s="30" t="s">
        <v>54</v>
      </c>
      <c r="C43" s="11"/>
      <c r="D43" s="11">
        <f t="shared" ref="D43:D51" si="25">J43</f>
        <v>924738132</v>
      </c>
      <c r="E43" s="11">
        <f t="shared" ref="E43:E50" si="26">N43</f>
        <v>630021303</v>
      </c>
      <c r="F43" s="11">
        <f t="shared" ref="F43:F50" si="27">R43</f>
        <v>872573460</v>
      </c>
      <c r="G43" s="11">
        <f t="shared" ref="G43:G59" si="28">V43</f>
        <v>534286849</v>
      </c>
      <c r="H43" s="11">
        <f t="shared" ref="H43:H50" si="29">Z43</f>
        <v>208373759</v>
      </c>
      <c r="I43" s="11"/>
      <c r="J43" s="11">
        <v>924738132</v>
      </c>
      <c r="K43" s="11">
        <v>1089197454</v>
      </c>
      <c r="L43" s="11">
        <v>1091655358</v>
      </c>
      <c r="M43" s="11">
        <v>540498601</v>
      </c>
      <c r="N43" s="11">
        <v>630021303</v>
      </c>
      <c r="O43" s="11">
        <v>743347527</v>
      </c>
      <c r="P43" s="11">
        <v>727101815</v>
      </c>
      <c r="Q43" s="11">
        <v>900035724</v>
      </c>
      <c r="R43" s="11">
        <v>872573460</v>
      </c>
      <c r="S43" s="11">
        <v>761816056</v>
      </c>
      <c r="T43" s="11">
        <v>692435543</v>
      </c>
      <c r="U43" s="11">
        <v>441894050</v>
      </c>
      <c r="V43" s="11">
        <v>534286849</v>
      </c>
      <c r="W43" s="11">
        <v>669842308</v>
      </c>
      <c r="X43" s="11">
        <v>367164224</v>
      </c>
      <c r="Y43" s="11">
        <v>112772965</v>
      </c>
      <c r="Z43" s="11">
        <v>208373759</v>
      </c>
      <c r="AA43" s="11">
        <v>293949109</v>
      </c>
      <c r="AB43" s="11">
        <v>291733197</v>
      </c>
      <c r="AC43" s="11">
        <v>182793981</v>
      </c>
    </row>
    <row r="44" spans="2:29">
      <c r="B44" s="30" t="s">
        <v>55</v>
      </c>
      <c r="C44" s="11"/>
      <c r="D44" s="11">
        <f t="shared" si="25"/>
        <v>128235695</v>
      </c>
      <c r="E44" s="11">
        <f t="shared" si="26"/>
        <v>274351895</v>
      </c>
      <c r="F44" s="11">
        <f t="shared" si="27"/>
        <v>97555565</v>
      </c>
      <c r="G44" s="11">
        <f t="shared" si="28"/>
        <v>208589770</v>
      </c>
      <c r="H44" s="11">
        <f t="shared" si="29"/>
        <v>95635500</v>
      </c>
      <c r="I44" s="11"/>
      <c r="J44" s="11">
        <v>128235695</v>
      </c>
      <c r="K44" s="11">
        <v>114178095</v>
      </c>
      <c r="L44" s="11">
        <v>134915995</v>
      </c>
      <c r="M44" s="11">
        <v>206727395</v>
      </c>
      <c r="N44" s="11">
        <v>274351895</v>
      </c>
      <c r="O44" s="11">
        <v>291844595</v>
      </c>
      <c r="P44" s="11">
        <v>177813660</v>
      </c>
      <c r="Q44" s="11">
        <v>77690250</v>
      </c>
      <c r="R44" s="11">
        <v>97555565</v>
      </c>
      <c r="S44" s="11">
        <v>248827920</v>
      </c>
      <c r="T44" s="11">
        <v>329777789</v>
      </c>
      <c r="U44" s="11">
        <v>417672643</v>
      </c>
      <c r="V44" s="11">
        <v>208589770</v>
      </c>
      <c r="W44" s="11">
        <v>245653080</v>
      </c>
      <c r="X44" s="11">
        <v>218120500</v>
      </c>
      <c r="Y44" s="11">
        <v>174575500</v>
      </c>
      <c r="Z44" s="11">
        <v>95635500</v>
      </c>
      <c r="AA44" s="11">
        <v>175105800</v>
      </c>
      <c r="AB44" s="11">
        <v>129202000</v>
      </c>
      <c r="AC44" s="11">
        <v>131426000</v>
      </c>
    </row>
    <row r="45" spans="2:29">
      <c r="B45" s="30" t="s">
        <v>56</v>
      </c>
      <c r="C45" s="11"/>
      <c r="D45" s="11">
        <f t="shared" si="25"/>
        <v>62661176</v>
      </c>
      <c r="E45" s="11">
        <f t="shared" si="26"/>
        <v>0</v>
      </c>
      <c r="F45" s="11">
        <f t="shared" si="27"/>
        <v>0</v>
      </c>
      <c r="G45" s="11">
        <f t="shared" si="28"/>
        <v>160406301</v>
      </c>
      <c r="H45" s="11">
        <f t="shared" si="29"/>
        <v>773678455</v>
      </c>
      <c r="I45" s="11"/>
      <c r="J45" s="11">
        <v>62661176</v>
      </c>
      <c r="K45" s="11">
        <v>379382890</v>
      </c>
      <c r="L45" s="11">
        <v>52258</v>
      </c>
      <c r="M45" s="11">
        <v>0</v>
      </c>
      <c r="N45" s="11">
        <v>0</v>
      </c>
      <c r="O45" s="11">
        <v>10002510</v>
      </c>
      <c r="P45" s="11">
        <v>230359748</v>
      </c>
      <c r="Q45" s="11">
        <v>0</v>
      </c>
      <c r="R45" s="11">
        <v>0</v>
      </c>
      <c r="S45" s="11">
        <v>270229068</v>
      </c>
      <c r="T45" s="11">
        <v>0</v>
      </c>
      <c r="U45" s="31">
        <v>0</v>
      </c>
      <c r="V45" s="11">
        <v>160406301</v>
      </c>
      <c r="W45" s="11">
        <v>350178411</v>
      </c>
      <c r="X45" s="11">
        <v>255748785</v>
      </c>
      <c r="Y45" s="11">
        <v>550504866</v>
      </c>
      <c r="Z45" s="11">
        <v>773678455</v>
      </c>
      <c r="AA45" s="11">
        <v>1063580320</v>
      </c>
      <c r="AB45" s="11">
        <v>781072664</v>
      </c>
      <c r="AC45" s="11">
        <v>635375784</v>
      </c>
    </row>
    <row r="46" spans="2:29">
      <c r="B46" s="30" t="s">
        <v>57</v>
      </c>
      <c r="C46" s="11"/>
      <c r="D46" s="11">
        <f t="shared" si="25"/>
        <v>210864000</v>
      </c>
      <c r="E46" s="11">
        <f t="shared" si="26"/>
        <v>216395796</v>
      </c>
      <c r="F46" s="11">
        <f t="shared" si="27"/>
        <v>107666733</v>
      </c>
      <c r="G46" s="11">
        <f t="shared" si="28"/>
        <v>186340321</v>
      </c>
      <c r="H46" s="11">
        <f t="shared" si="29"/>
        <v>223971197</v>
      </c>
      <c r="I46" s="11"/>
      <c r="J46" s="11">
        <v>210864000</v>
      </c>
      <c r="K46" s="11">
        <v>213165000</v>
      </c>
      <c r="L46" s="11">
        <v>214758000</v>
      </c>
      <c r="M46" s="11">
        <v>215346000</v>
      </c>
      <c r="N46" s="11">
        <v>216395796</v>
      </c>
      <c r="O46" s="11">
        <v>210222000</v>
      </c>
      <c r="P46" s="11">
        <v>213949000</v>
      </c>
      <c r="Q46" s="11">
        <v>214278458</v>
      </c>
      <c r="R46" s="11">
        <v>107666733</v>
      </c>
      <c r="S46" s="11">
        <v>108995798</v>
      </c>
      <c r="T46" s="11">
        <v>109694119</v>
      </c>
      <c r="U46" s="31">
        <v>0</v>
      </c>
      <c r="V46" s="11">
        <v>186340321</v>
      </c>
      <c r="W46" s="11">
        <v>192862041</v>
      </c>
      <c r="X46" s="11">
        <v>189213375</v>
      </c>
      <c r="Y46" s="11">
        <v>222547853</v>
      </c>
      <c r="Z46" s="11">
        <v>223971197</v>
      </c>
      <c r="AA46" s="11">
        <v>147512195</v>
      </c>
      <c r="AB46" s="11">
        <v>178053372</v>
      </c>
      <c r="AC46" s="11">
        <v>178251503</v>
      </c>
    </row>
    <row r="47" spans="2:29">
      <c r="B47" s="30" t="s">
        <v>58</v>
      </c>
      <c r="C47" s="11"/>
      <c r="D47" s="11">
        <f t="shared" si="25"/>
        <v>0</v>
      </c>
      <c r="E47" s="11">
        <f t="shared" si="26"/>
        <v>0</v>
      </c>
      <c r="F47" s="11">
        <f t="shared" si="27"/>
        <v>0</v>
      </c>
      <c r="G47" s="11">
        <f t="shared" si="28"/>
        <v>0</v>
      </c>
      <c r="H47" s="11">
        <f t="shared" si="29"/>
        <v>0</v>
      </c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841979</v>
      </c>
      <c r="R47" s="11">
        <v>0</v>
      </c>
      <c r="S47" s="11">
        <v>0</v>
      </c>
      <c r="T47" s="11">
        <v>0</v>
      </c>
      <c r="U47" s="31">
        <v>0</v>
      </c>
      <c r="V47" s="31">
        <v>0</v>
      </c>
      <c r="W47" s="31">
        <v>0</v>
      </c>
      <c r="X47" s="11">
        <v>2889538</v>
      </c>
      <c r="Y47" s="11">
        <v>480000</v>
      </c>
      <c r="Z47" s="11">
        <v>0</v>
      </c>
      <c r="AA47" s="11">
        <v>0</v>
      </c>
      <c r="AB47" s="11">
        <v>10525549</v>
      </c>
      <c r="AC47" s="11"/>
    </row>
    <row r="48" spans="2:29">
      <c r="B48" s="30" t="s">
        <v>59</v>
      </c>
      <c r="C48" s="11"/>
      <c r="D48" s="11">
        <f t="shared" si="25"/>
        <v>37372044</v>
      </c>
      <c r="E48" s="11">
        <f t="shared" si="26"/>
        <v>131921419</v>
      </c>
      <c r="F48" s="11">
        <f t="shared" si="27"/>
        <v>94956170</v>
      </c>
      <c r="G48" s="11">
        <f t="shared" si="28"/>
        <v>299742923</v>
      </c>
      <c r="H48" s="11">
        <f t="shared" si="29"/>
        <v>268557176</v>
      </c>
      <c r="I48" s="11"/>
      <c r="J48" s="11">
        <v>37372044</v>
      </c>
      <c r="K48" s="11">
        <v>64524314</v>
      </c>
      <c r="L48" s="11">
        <v>139323331</v>
      </c>
      <c r="M48" s="11">
        <v>106776556</v>
      </c>
      <c r="N48" s="11">
        <v>131921419</v>
      </c>
      <c r="O48" s="11">
        <v>185531113</v>
      </c>
      <c r="P48" s="11">
        <v>130301574</v>
      </c>
      <c r="Q48" s="11">
        <v>87247383</v>
      </c>
      <c r="R48" s="11">
        <v>94956170</v>
      </c>
      <c r="S48" s="11">
        <v>164149449</v>
      </c>
      <c r="T48" s="11">
        <v>229211007</v>
      </c>
      <c r="U48" s="11">
        <v>222327929</v>
      </c>
      <c r="V48" s="11">
        <v>299742923</v>
      </c>
      <c r="W48" s="11">
        <v>267157781</v>
      </c>
      <c r="X48" s="11">
        <v>267053157</v>
      </c>
      <c r="Y48" s="11">
        <v>171925483</v>
      </c>
      <c r="Z48" s="11">
        <v>268557176</v>
      </c>
      <c r="AA48" s="11">
        <v>63806419</v>
      </c>
      <c r="AB48" s="11">
        <v>63413253</v>
      </c>
      <c r="AC48" s="11">
        <v>42574776</v>
      </c>
    </row>
    <row r="49" spans="2:29">
      <c r="B49" s="30" t="s">
        <v>60</v>
      </c>
      <c r="C49" s="11"/>
      <c r="D49" s="11">
        <f t="shared" si="25"/>
        <v>652579651</v>
      </c>
      <c r="E49" s="11">
        <f t="shared" si="26"/>
        <v>649177719</v>
      </c>
      <c r="F49" s="11">
        <f t="shared" si="27"/>
        <v>392790141</v>
      </c>
      <c r="G49" s="11">
        <f t="shared" si="28"/>
        <v>417009148</v>
      </c>
      <c r="H49" s="11">
        <f t="shared" si="29"/>
        <v>269637042</v>
      </c>
      <c r="I49" s="11"/>
      <c r="J49" s="11">
        <v>652579651</v>
      </c>
      <c r="K49" s="11">
        <v>676017464</v>
      </c>
      <c r="L49" s="11">
        <v>718555675</v>
      </c>
      <c r="M49" s="11">
        <v>699910793</v>
      </c>
      <c r="N49" s="11">
        <v>649177719</v>
      </c>
      <c r="O49" s="11">
        <v>699311558</v>
      </c>
      <c r="P49" s="11">
        <v>603908397</v>
      </c>
      <c r="Q49" s="11">
        <v>480794368</v>
      </c>
      <c r="R49" s="11">
        <v>392790141</v>
      </c>
      <c r="S49" s="11">
        <v>396991280</v>
      </c>
      <c r="T49" s="11">
        <v>382782068</v>
      </c>
      <c r="U49" s="11">
        <v>430157377</v>
      </c>
      <c r="V49" s="11">
        <v>417009148</v>
      </c>
      <c r="W49" s="11">
        <v>439706642</v>
      </c>
      <c r="X49" s="11">
        <v>471976698</v>
      </c>
      <c r="Y49" s="11">
        <v>345883765</v>
      </c>
      <c r="Z49" s="11">
        <v>269637042</v>
      </c>
      <c r="AA49" s="11">
        <v>304363682</v>
      </c>
      <c r="AB49" s="11">
        <v>211614066</v>
      </c>
      <c r="AC49" s="11">
        <v>173086301</v>
      </c>
    </row>
    <row r="50" spans="2:29">
      <c r="B50" s="30" t="s">
        <v>61</v>
      </c>
      <c r="C50" s="11"/>
      <c r="D50" s="11">
        <f t="shared" si="25"/>
        <v>343536572</v>
      </c>
      <c r="E50" s="11">
        <f t="shared" si="26"/>
        <v>267938339</v>
      </c>
      <c r="F50" s="11">
        <f t="shared" si="27"/>
        <v>195072129</v>
      </c>
      <c r="G50" s="11">
        <f t="shared" si="28"/>
        <v>205695717</v>
      </c>
      <c r="H50" s="11">
        <f t="shared" si="29"/>
        <v>56061263</v>
      </c>
      <c r="I50" s="11"/>
      <c r="J50" s="11">
        <v>343536572</v>
      </c>
      <c r="K50" s="11">
        <v>314141594</v>
      </c>
      <c r="L50" s="11">
        <v>305238176</v>
      </c>
      <c r="M50" s="11">
        <v>284877375</v>
      </c>
      <c r="N50" s="11">
        <v>267938339</v>
      </c>
      <c r="O50" s="11">
        <v>260622686</v>
      </c>
      <c r="P50" s="11">
        <v>243737081</v>
      </c>
      <c r="Q50" s="11">
        <v>203246142</v>
      </c>
      <c r="R50" s="11">
        <v>195072129</v>
      </c>
      <c r="S50" s="11">
        <v>196741111</v>
      </c>
      <c r="T50" s="11">
        <v>186172017</v>
      </c>
      <c r="U50" s="11">
        <v>198642624</v>
      </c>
      <c r="V50" s="11">
        <v>205695717</v>
      </c>
      <c r="W50" s="11">
        <v>170556522</v>
      </c>
      <c r="X50" s="11">
        <v>131613097</v>
      </c>
      <c r="Y50" s="11">
        <v>103305366</v>
      </c>
      <c r="Z50" s="11">
        <v>56061263</v>
      </c>
      <c r="AA50" s="11">
        <v>52482982</v>
      </c>
      <c r="AB50" s="11">
        <v>57000475</v>
      </c>
      <c r="AC50" s="11">
        <v>74022879</v>
      </c>
    </row>
    <row r="51" s="1" customFormat="1" spans="2:29">
      <c r="B51" s="32" t="s">
        <v>62</v>
      </c>
      <c r="C51" s="25"/>
      <c r="D51" s="25">
        <f t="shared" si="25"/>
        <v>2359987270</v>
      </c>
      <c r="E51" s="25">
        <f t="shared" ref="E51:H51" si="30">SUM(E43:E50)</f>
        <v>2169806471</v>
      </c>
      <c r="F51" s="25">
        <f t="shared" si="30"/>
        <v>1760614198</v>
      </c>
      <c r="G51" s="25">
        <f t="shared" si="28"/>
        <v>2012071029</v>
      </c>
      <c r="H51" s="25">
        <f t="shared" si="30"/>
        <v>1895914392</v>
      </c>
      <c r="I51" s="25"/>
      <c r="J51" s="25">
        <f t="shared" ref="J51:AC51" si="31">SUM(J43:J50)</f>
        <v>2359987270</v>
      </c>
      <c r="K51" s="25">
        <f t="shared" si="31"/>
        <v>2850606811</v>
      </c>
      <c r="L51" s="25">
        <f t="shared" si="31"/>
        <v>2604498793</v>
      </c>
      <c r="M51" s="25">
        <f t="shared" si="31"/>
        <v>2054136720</v>
      </c>
      <c r="N51" s="25">
        <f t="shared" si="31"/>
        <v>2169806471</v>
      </c>
      <c r="O51" s="25">
        <f t="shared" si="31"/>
        <v>2400881989</v>
      </c>
      <c r="P51" s="25">
        <f t="shared" si="31"/>
        <v>2327171275</v>
      </c>
      <c r="Q51" s="25">
        <f t="shared" si="31"/>
        <v>1964134304</v>
      </c>
      <c r="R51" s="25">
        <f t="shared" si="31"/>
        <v>1760614198</v>
      </c>
      <c r="S51" s="25">
        <f t="shared" si="31"/>
        <v>2147750682</v>
      </c>
      <c r="T51" s="25">
        <f t="shared" si="31"/>
        <v>1930072543</v>
      </c>
      <c r="U51" s="25">
        <f t="shared" si="31"/>
        <v>1710694623</v>
      </c>
      <c r="V51" s="25">
        <f t="shared" si="31"/>
        <v>2012071029</v>
      </c>
      <c r="W51" s="25">
        <f t="shared" si="31"/>
        <v>2335956785</v>
      </c>
      <c r="X51" s="25">
        <f t="shared" si="31"/>
        <v>1903779374</v>
      </c>
      <c r="Y51" s="25">
        <f t="shared" si="31"/>
        <v>1681995798</v>
      </c>
      <c r="Z51" s="25">
        <f t="shared" si="31"/>
        <v>1895914392</v>
      </c>
      <c r="AA51" s="25">
        <f t="shared" si="31"/>
        <v>2100800507</v>
      </c>
      <c r="AB51" s="25">
        <f t="shared" si="31"/>
        <v>1722614576</v>
      </c>
      <c r="AC51" s="25">
        <f t="shared" si="31"/>
        <v>1417531224</v>
      </c>
    </row>
    <row r="52" spans="2:29">
      <c r="B52" s="30" t="s">
        <v>63</v>
      </c>
      <c r="C52" s="11"/>
      <c r="D52" s="11"/>
      <c r="E52" s="11">
        <f t="shared" ref="E52:E57" si="32">N52</f>
        <v>0</v>
      </c>
      <c r="F52" s="11">
        <f t="shared" ref="F52:F57" si="33">R52</f>
        <v>0</v>
      </c>
      <c r="G52" s="11">
        <f t="shared" si="28"/>
        <v>20000000</v>
      </c>
      <c r="H52" s="11">
        <f t="shared" ref="H52:H57" si="34">Z52</f>
        <v>35939250</v>
      </c>
      <c r="I52" s="11"/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20000000</v>
      </c>
      <c r="W52" s="11">
        <v>20000000</v>
      </c>
      <c r="X52" s="11">
        <v>20000000</v>
      </c>
      <c r="Y52" s="11">
        <v>51741000</v>
      </c>
      <c r="Z52" s="11">
        <v>35939250</v>
      </c>
      <c r="AA52" s="11">
        <v>20000000</v>
      </c>
      <c r="AB52" s="11">
        <v>20000000</v>
      </c>
      <c r="AC52" s="11">
        <v>70000000</v>
      </c>
    </row>
    <row r="53" spans="2:29">
      <c r="B53" s="30" t="s">
        <v>64</v>
      </c>
      <c r="C53" s="11"/>
      <c r="D53" s="11">
        <f t="shared" ref="D53:D59" si="35">J53</f>
        <v>420173035</v>
      </c>
      <c r="E53" s="11">
        <f t="shared" si="32"/>
        <v>320013632</v>
      </c>
      <c r="F53" s="11">
        <f t="shared" si="33"/>
        <v>323112366</v>
      </c>
      <c r="G53" s="11">
        <f t="shared" si="28"/>
        <v>397356795</v>
      </c>
      <c r="H53" s="11">
        <f t="shared" si="34"/>
        <v>397215911</v>
      </c>
      <c r="I53" s="11"/>
      <c r="J53" s="11">
        <v>420173035</v>
      </c>
      <c r="K53" s="11">
        <v>387577210</v>
      </c>
      <c r="L53" s="11">
        <v>345609048</v>
      </c>
      <c r="M53" s="11">
        <v>321552253</v>
      </c>
      <c r="N53" s="11">
        <v>320013632</v>
      </c>
      <c r="O53" s="11">
        <v>313739089</v>
      </c>
      <c r="P53" s="11">
        <v>298830446</v>
      </c>
      <c r="Q53" s="11">
        <v>300087589</v>
      </c>
      <c r="R53" s="11">
        <v>323112366</v>
      </c>
      <c r="S53" s="11">
        <v>343320537</v>
      </c>
      <c r="T53" s="11">
        <v>353555644</v>
      </c>
      <c r="U53" s="11">
        <v>375385449</v>
      </c>
      <c r="V53" s="11">
        <v>397356795</v>
      </c>
      <c r="W53" s="11">
        <v>408455140</v>
      </c>
      <c r="X53" s="11">
        <v>413954582</v>
      </c>
      <c r="Y53" s="11">
        <v>413418358</v>
      </c>
      <c r="Z53" s="11">
        <v>397215911</v>
      </c>
      <c r="AA53" s="11">
        <v>366446253</v>
      </c>
      <c r="AB53" s="11">
        <v>306813876</v>
      </c>
      <c r="AC53" s="11">
        <v>258115017</v>
      </c>
    </row>
    <row r="54" spans="2:29">
      <c r="B54" s="30" t="s">
        <v>65</v>
      </c>
      <c r="C54" s="11"/>
      <c r="D54" s="11">
        <f t="shared" si="35"/>
        <v>776328</v>
      </c>
      <c r="E54" s="11">
        <f t="shared" si="32"/>
        <v>1043801</v>
      </c>
      <c r="F54" s="11">
        <f t="shared" si="33"/>
        <v>1306401</v>
      </c>
      <c r="G54" s="11">
        <f t="shared" si="28"/>
        <v>1857320</v>
      </c>
      <c r="H54" s="11">
        <f t="shared" si="34"/>
        <v>3668189</v>
      </c>
      <c r="I54" s="11"/>
      <c r="J54" s="11">
        <v>776328</v>
      </c>
      <c r="K54" s="11">
        <v>843630</v>
      </c>
      <c r="L54" s="11">
        <v>910718</v>
      </c>
      <c r="M54" s="11">
        <v>977327</v>
      </c>
      <c r="N54" s="11">
        <v>1043801</v>
      </c>
      <c r="O54" s="11">
        <v>1106369</v>
      </c>
      <c r="P54" s="11">
        <v>1175039</v>
      </c>
      <c r="Q54" s="11">
        <v>1240523</v>
      </c>
      <c r="R54" s="11">
        <v>1306401</v>
      </c>
      <c r="S54" s="11">
        <v>1375029</v>
      </c>
      <c r="T54" s="11">
        <v>1442531</v>
      </c>
      <c r="U54" s="11">
        <v>1499016</v>
      </c>
      <c r="V54" s="11">
        <v>1857320</v>
      </c>
      <c r="W54" s="11">
        <v>2376038</v>
      </c>
      <c r="X54" s="11">
        <v>2812960</v>
      </c>
      <c r="Y54" s="11">
        <v>3197885</v>
      </c>
      <c r="Z54" s="11">
        <v>3668189</v>
      </c>
      <c r="AA54" s="11">
        <v>4173937</v>
      </c>
      <c r="AB54" s="11">
        <v>4632587</v>
      </c>
      <c r="AC54" s="11">
        <v>5158432</v>
      </c>
    </row>
    <row r="55" spans="2:29">
      <c r="B55" s="30" t="s">
        <v>66</v>
      </c>
      <c r="C55" s="11"/>
      <c r="D55" s="11">
        <f t="shared" si="35"/>
        <v>75954225</v>
      </c>
      <c r="E55" s="11">
        <f t="shared" si="32"/>
        <v>71223350</v>
      </c>
      <c r="F55" s="11">
        <f t="shared" si="33"/>
        <v>76821285</v>
      </c>
      <c r="G55" s="11">
        <f t="shared" si="28"/>
        <v>86597121</v>
      </c>
      <c r="H55" s="11">
        <f t="shared" si="34"/>
        <v>94201263</v>
      </c>
      <c r="I55" s="11"/>
      <c r="J55" s="11">
        <v>75954225</v>
      </c>
      <c r="K55" s="11">
        <v>76290468</v>
      </c>
      <c r="L55" s="11">
        <v>76863145</v>
      </c>
      <c r="M55" s="11">
        <v>77974502</v>
      </c>
      <c r="N55" s="11">
        <v>71223350</v>
      </c>
      <c r="O55" s="11">
        <v>72148758</v>
      </c>
      <c r="P55" s="11">
        <v>73514070</v>
      </c>
      <c r="Q55" s="11">
        <v>75171140</v>
      </c>
      <c r="R55" s="11">
        <v>76821285</v>
      </c>
      <c r="S55" s="11">
        <v>81456063</v>
      </c>
      <c r="T55" s="11">
        <v>83159936</v>
      </c>
      <c r="U55" s="11">
        <v>85351167</v>
      </c>
      <c r="V55" s="11">
        <v>86597121</v>
      </c>
      <c r="W55" s="11">
        <v>88753818</v>
      </c>
      <c r="X55" s="11">
        <v>90496335</v>
      </c>
      <c r="Y55" s="11">
        <v>92617121</v>
      </c>
      <c r="Z55" s="11">
        <v>94201263</v>
      </c>
      <c r="AA55" s="11">
        <v>97087733</v>
      </c>
      <c r="AB55" s="11">
        <v>99294003</v>
      </c>
      <c r="AC55" s="11">
        <v>103448824</v>
      </c>
    </row>
    <row r="56" spans="2:29">
      <c r="B56" s="30" t="s">
        <v>67</v>
      </c>
      <c r="C56" s="11"/>
      <c r="D56" s="11">
        <f t="shared" si="35"/>
        <v>57457432</v>
      </c>
      <c r="E56" s="11">
        <f t="shared" si="32"/>
        <v>31752254</v>
      </c>
      <c r="F56" s="11">
        <f t="shared" si="33"/>
        <v>20747021</v>
      </c>
      <c r="G56" s="11">
        <f t="shared" si="28"/>
        <v>6132499</v>
      </c>
      <c r="H56" s="11">
        <f t="shared" si="34"/>
        <v>11907344</v>
      </c>
      <c r="I56" s="11"/>
      <c r="J56" s="11">
        <v>57457432</v>
      </c>
      <c r="K56" s="11">
        <v>49339350</v>
      </c>
      <c r="L56" s="11">
        <v>47105326</v>
      </c>
      <c r="M56" s="11">
        <v>35058531</v>
      </c>
      <c r="N56" s="11">
        <v>31752254</v>
      </c>
      <c r="O56" s="11">
        <v>29352611</v>
      </c>
      <c r="P56" s="11">
        <v>18800958</v>
      </c>
      <c r="Q56" s="11">
        <v>26420397</v>
      </c>
      <c r="R56" s="11">
        <v>20747021</v>
      </c>
      <c r="S56" s="11">
        <v>7629905</v>
      </c>
      <c r="T56" s="11">
        <v>7041642</v>
      </c>
      <c r="U56" s="11">
        <v>6276372</v>
      </c>
      <c r="V56" s="11">
        <v>6132499</v>
      </c>
      <c r="W56" s="11">
        <v>9070003</v>
      </c>
      <c r="X56" s="11">
        <v>10773996</v>
      </c>
      <c r="Y56" s="11">
        <v>12542331</v>
      </c>
      <c r="Z56" s="11">
        <v>11907344</v>
      </c>
      <c r="AA56" s="11">
        <v>12615297</v>
      </c>
      <c r="AB56" s="11">
        <v>15919188</v>
      </c>
      <c r="AC56" s="11">
        <v>13287411</v>
      </c>
    </row>
    <row r="57" spans="2:29">
      <c r="B57" s="30" t="s">
        <v>68</v>
      </c>
      <c r="C57" s="11"/>
      <c r="D57" s="11">
        <f t="shared" si="35"/>
        <v>35988114</v>
      </c>
      <c r="E57" s="11">
        <f t="shared" si="32"/>
        <v>19318659</v>
      </c>
      <c r="F57" s="11">
        <f t="shared" si="33"/>
        <v>6730378</v>
      </c>
      <c r="G57" s="11">
        <f t="shared" si="28"/>
        <v>12683090</v>
      </c>
      <c r="H57" s="11">
        <f t="shared" si="34"/>
        <v>2367064</v>
      </c>
      <c r="I57" s="11"/>
      <c r="J57" s="11">
        <v>35988114</v>
      </c>
      <c r="K57" s="11">
        <v>29806693</v>
      </c>
      <c r="L57" s="11">
        <v>19063041</v>
      </c>
      <c r="M57" s="11">
        <v>18073296</v>
      </c>
      <c r="N57" s="11">
        <v>19318659</v>
      </c>
      <c r="O57" s="11">
        <v>9925077</v>
      </c>
      <c r="P57" s="11">
        <v>7233368</v>
      </c>
      <c r="Q57" s="11">
        <v>6367961</v>
      </c>
      <c r="R57" s="11">
        <v>6730378</v>
      </c>
      <c r="S57" s="11">
        <v>12050681</v>
      </c>
      <c r="T57" s="11">
        <v>9999219</v>
      </c>
      <c r="U57" s="11">
        <v>10842155</v>
      </c>
      <c r="V57" s="11">
        <v>12683090</v>
      </c>
      <c r="W57" s="11">
        <v>10561782</v>
      </c>
      <c r="X57" s="11">
        <v>11516028</v>
      </c>
      <c r="Y57" s="11">
        <v>4024423</v>
      </c>
      <c r="Z57" s="11">
        <v>2367064</v>
      </c>
      <c r="AA57" s="11">
        <v>2282018</v>
      </c>
      <c r="AB57" s="11">
        <v>1720864</v>
      </c>
      <c r="AC57" s="11">
        <v>3256884</v>
      </c>
    </row>
    <row r="58" spans="2:29">
      <c r="B58" s="33" t="s">
        <v>69</v>
      </c>
      <c r="C58" s="9"/>
      <c r="D58" s="9">
        <f t="shared" si="35"/>
        <v>590349134</v>
      </c>
      <c r="E58" s="9">
        <f t="shared" ref="E58:H58" si="36">SUM(E52:E57)</f>
        <v>443351696</v>
      </c>
      <c r="F58" s="9">
        <f t="shared" si="36"/>
        <v>428717451</v>
      </c>
      <c r="G58" s="9">
        <f t="shared" si="28"/>
        <v>524626825</v>
      </c>
      <c r="H58" s="9">
        <f t="shared" si="36"/>
        <v>545299021</v>
      </c>
      <c r="I58" s="9"/>
      <c r="J58" s="9">
        <f t="shared" ref="J58:AC58" si="37">SUM(J52:J57)</f>
        <v>590349134</v>
      </c>
      <c r="K58" s="9">
        <f t="shared" si="37"/>
        <v>543857351</v>
      </c>
      <c r="L58" s="9">
        <f t="shared" si="37"/>
        <v>489551278</v>
      </c>
      <c r="M58" s="9">
        <f t="shared" si="37"/>
        <v>453635909</v>
      </c>
      <c r="N58" s="9">
        <f t="shared" si="37"/>
        <v>443351696</v>
      </c>
      <c r="O58" s="9">
        <f t="shared" si="37"/>
        <v>426271904</v>
      </c>
      <c r="P58" s="9">
        <f t="shared" si="37"/>
        <v>399553881</v>
      </c>
      <c r="Q58" s="9">
        <f t="shared" si="37"/>
        <v>409287610</v>
      </c>
      <c r="R58" s="9">
        <f t="shared" si="37"/>
        <v>428717451</v>
      </c>
      <c r="S58" s="9">
        <f t="shared" si="37"/>
        <v>445832215</v>
      </c>
      <c r="T58" s="9">
        <f t="shared" si="37"/>
        <v>455198972</v>
      </c>
      <c r="U58" s="9">
        <f t="shared" si="37"/>
        <v>479354159</v>
      </c>
      <c r="V58" s="9">
        <f t="shared" si="37"/>
        <v>524626825</v>
      </c>
      <c r="W58" s="9">
        <f t="shared" si="37"/>
        <v>539216781</v>
      </c>
      <c r="X58" s="9">
        <f t="shared" si="37"/>
        <v>549553901</v>
      </c>
      <c r="Y58" s="9">
        <f t="shared" si="37"/>
        <v>577541118</v>
      </c>
      <c r="Z58" s="9">
        <f t="shared" si="37"/>
        <v>545299021</v>
      </c>
      <c r="AA58" s="9">
        <f t="shared" si="37"/>
        <v>502605238</v>
      </c>
      <c r="AB58" s="9">
        <f t="shared" si="37"/>
        <v>448380518</v>
      </c>
      <c r="AC58" s="9">
        <f t="shared" si="37"/>
        <v>453266568</v>
      </c>
    </row>
    <row r="59" spans="2:29">
      <c r="B59" s="32" t="s">
        <v>70</v>
      </c>
      <c r="C59" s="25"/>
      <c r="D59" s="25">
        <f t="shared" si="35"/>
        <v>2950336404</v>
      </c>
      <c r="E59" s="25">
        <f>SUM(E58,E51)</f>
        <v>2613158167</v>
      </c>
      <c r="F59" s="25">
        <f>SUM(F58,F51)</f>
        <v>2189331649</v>
      </c>
      <c r="G59" s="25">
        <f t="shared" si="28"/>
        <v>2536697854</v>
      </c>
      <c r="H59" s="25">
        <f t="shared" ref="H59:AC59" si="38">H58+H51</f>
        <v>2441213413</v>
      </c>
      <c r="I59" s="25"/>
      <c r="J59" s="25">
        <f t="shared" si="38"/>
        <v>2950336404</v>
      </c>
      <c r="K59" s="25">
        <f t="shared" si="38"/>
        <v>3394464162</v>
      </c>
      <c r="L59" s="25">
        <f t="shared" si="38"/>
        <v>3094050071</v>
      </c>
      <c r="M59" s="25">
        <f t="shared" si="38"/>
        <v>2507772629</v>
      </c>
      <c r="N59" s="25">
        <f t="shared" si="38"/>
        <v>2613158167</v>
      </c>
      <c r="O59" s="25">
        <f t="shared" si="38"/>
        <v>2827153893</v>
      </c>
      <c r="P59" s="25">
        <f t="shared" si="38"/>
        <v>2726725156</v>
      </c>
      <c r="Q59" s="25">
        <f t="shared" si="38"/>
        <v>2373421914</v>
      </c>
      <c r="R59" s="25">
        <f t="shared" si="38"/>
        <v>2189331649</v>
      </c>
      <c r="S59" s="25">
        <f t="shared" si="38"/>
        <v>2593582897</v>
      </c>
      <c r="T59" s="25">
        <f t="shared" si="38"/>
        <v>2385271515</v>
      </c>
      <c r="U59" s="25">
        <f t="shared" si="38"/>
        <v>2190048782</v>
      </c>
      <c r="V59" s="25">
        <f t="shared" si="38"/>
        <v>2536697854</v>
      </c>
      <c r="W59" s="25">
        <f t="shared" si="38"/>
        <v>2875173566</v>
      </c>
      <c r="X59" s="25">
        <f t="shared" si="38"/>
        <v>2453333275</v>
      </c>
      <c r="Y59" s="25">
        <f t="shared" si="38"/>
        <v>2259536916</v>
      </c>
      <c r="Z59" s="25">
        <f t="shared" si="38"/>
        <v>2441213413</v>
      </c>
      <c r="AA59" s="25">
        <f t="shared" si="38"/>
        <v>2603405745</v>
      </c>
      <c r="AB59" s="25">
        <f t="shared" si="38"/>
        <v>2170995094</v>
      </c>
      <c r="AC59" s="25">
        <f t="shared" si="38"/>
        <v>1870797792</v>
      </c>
    </row>
    <row r="60" spans="2:29">
      <c r="B60" s="34"/>
      <c r="C60" s="21"/>
      <c r="D60" s="21"/>
      <c r="E60" s="21"/>
      <c r="F60" s="21"/>
      <c r="G60" s="21"/>
      <c r="H60" s="2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21"/>
      <c r="T60" s="11"/>
      <c r="U60" s="31"/>
      <c r="V60" s="31"/>
      <c r="W60" s="31"/>
      <c r="X60" s="21"/>
      <c r="Y60" s="21"/>
      <c r="Z60" s="21"/>
      <c r="AA60" s="21"/>
      <c r="AB60" s="21"/>
      <c r="AC60" s="21"/>
    </row>
    <row r="61" spans="2:29">
      <c r="B61" s="1" t="s">
        <v>71</v>
      </c>
      <c r="C61" s="21"/>
      <c r="D61" s="21"/>
      <c r="E61" s="21"/>
      <c r="F61" s="21"/>
      <c r="G61" s="21"/>
      <c r="H61" s="2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21"/>
      <c r="T61" s="11"/>
      <c r="U61" s="31"/>
      <c r="V61" s="31"/>
      <c r="W61" s="31"/>
      <c r="X61" s="21"/>
      <c r="Y61" s="21"/>
      <c r="Z61" s="21"/>
      <c r="AA61" s="21"/>
      <c r="AB61" s="21"/>
      <c r="AC61" s="21"/>
    </row>
    <row r="62" spans="2:29">
      <c r="B62" s="30" t="s">
        <v>72</v>
      </c>
      <c r="C62" s="11"/>
      <c r="D62" s="11">
        <f t="shared" ref="D62:D75" si="39">J62</f>
        <v>-394285714</v>
      </c>
      <c r="E62" s="11">
        <f t="shared" ref="E62:E68" si="40">N62</f>
        <v>-294348768</v>
      </c>
      <c r="F62" s="11">
        <f t="shared" ref="F62:F68" si="41">R62</f>
        <v>-167282688</v>
      </c>
      <c r="G62" s="11">
        <f t="shared" ref="G62:G75" si="42">V62</f>
        <v>-316832113</v>
      </c>
      <c r="H62" s="11">
        <f t="shared" ref="H62:H68" si="43">Z62</f>
        <v>-143622874</v>
      </c>
      <c r="I62" s="11"/>
      <c r="J62" s="11">
        <v>-394285714</v>
      </c>
      <c r="K62" s="11">
        <v>-220000000</v>
      </c>
      <c r="L62" s="11">
        <v>-280000000</v>
      </c>
      <c r="M62" s="11">
        <v>-360000000</v>
      </c>
      <c r="N62" s="11">
        <v>-294348768</v>
      </c>
      <c r="O62" s="11">
        <v>-249991484</v>
      </c>
      <c r="P62" s="11">
        <v>-249989557</v>
      </c>
      <c r="Q62" s="11">
        <v>-249820844</v>
      </c>
      <c r="R62" s="11">
        <v>-167282688</v>
      </c>
      <c r="S62" s="11">
        <v>-252712933</v>
      </c>
      <c r="T62" s="11">
        <v>-233871486</v>
      </c>
      <c r="U62" s="11">
        <v>-257784810</v>
      </c>
      <c r="V62" s="11">
        <v>-316832113</v>
      </c>
      <c r="W62" s="11">
        <v>-163086327</v>
      </c>
      <c r="X62" s="11">
        <v>-175612699</v>
      </c>
      <c r="Y62" s="11">
        <v>-158989430</v>
      </c>
      <c r="Z62" s="11">
        <v>-143622874</v>
      </c>
      <c r="AA62" s="11">
        <v>-101410228</v>
      </c>
      <c r="AB62" s="11"/>
      <c r="AC62" s="11"/>
    </row>
    <row r="63" spans="2:29">
      <c r="B63" s="30" t="s">
        <v>73</v>
      </c>
      <c r="C63" s="11"/>
      <c r="D63" s="11">
        <f t="shared" si="39"/>
        <v>-704089088</v>
      </c>
      <c r="E63" s="11">
        <f t="shared" si="40"/>
        <v>-869015140</v>
      </c>
      <c r="F63" s="11">
        <f t="shared" si="41"/>
        <v>-575724288</v>
      </c>
      <c r="G63" s="11">
        <f t="shared" si="42"/>
        <v>-459466937</v>
      </c>
      <c r="H63" s="11">
        <f t="shared" si="43"/>
        <v>-538930163</v>
      </c>
      <c r="I63" s="11"/>
      <c r="J63" s="11">
        <v>-704089088</v>
      </c>
      <c r="K63" s="11">
        <v>-1288261300</v>
      </c>
      <c r="L63" s="11">
        <v>-1131648176</v>
      </c>
      <c r="M63" s="11">
        <v>-666371989</v>
      </c>
      <c r="N63" s="11">
        <v>-869015140</v>
      </c>
      <c r="O63" s="11">
        <v>-1026271878</v>
      </c>
      <c r="P63" s="11">
        <v>-919265231</v>
      </c>
      <c r="Q63" s="11">
        <v>-605268781</v>
      </c>
      <c r="R63" s="11">
        <v>-575724288</v>
      </c>
      <c r="S63" s="11">
        <v>-751393695</v>
      </c>
      <c r="T63" s="11">
        <v>-527937739</v>
      </c>
      <c r="U63" s="11">
        <v>-423922781</v>
      </c>
      <c r="V63" s="11">
        <v>-459466937</v>
      </c>
      <c r="W63" s="11">
        <v>-818886524</v>
      </c>
      <c r="X63" s="11">
        <v>-514086844</v>
      </c>
      <c r="Y63" s="11">
        <v>-349703259</v>
      </c>
      <c r="Z63" s="11">
        <v>-538930163</v>
      </c>
      <c r="AA63" s="11">
        <v>-794735291</v>
      </c>
      <c r="AB63" s="11">
        <v>-532601037</v>
      </c>
      <c r="AC63" s="11">
        <v>-352517661</v>
      </c>
    </row>
    <row r="64" spans="2:29">
      <c r="B64" s="30" t="s">
        <v>74</v>
      </c>
      <c r="C64" s="11"/>
      <c r="D64" s="11">
        <f t="shared" si="39"/>
        <v>-2197710</v>
      </c>
      <c r="E64" s="11">
        <f t="shared" si="40"/>
        <v>-1071914</v>
      </c>
      <c r="F64" s="11">
        <f t="shared" si="41"/>
        <v>-1357913</v>
      </c>
      <c r="G64" s="11">
        <f t="shared" si="42"/>
        <v>-1898065</v>
      </c>
      <c r="H64" s="11">
        <f t="shared" si="43"/>
        <v>-17601525</v>
      </c>
      <c r="I64" s="11"/>
      <c r="J64" s="11">
        <v>-2197710</v>
      </c>
      <c r="K64" s="11">
        <v>-1943127</v>
      </c>
      <c r="L64" s="11">
        <v>-22237</v>
      </c>
      <c r="M64" s="11">
        <v>-1068282</v>
      </c>
      <c r="N64" s="11">
        <v>-1071914</v>
      </c>
      <c r="O64" s="11">
        <v>-1054237</v>
      </c>
      <c r="P64" s="11">
        <v>-1055191</v>
      </c>
      <c r="Q64" s="11">
        <v>-1357913</v>
      </c>
      <c r="R64" s="11">
        <v>-1357913</v>
      </c>
      <c r="S64" s="11">
        <v>-3060348</v>
      </c>
      <c r="T64" s="11">
        <v>-2591226</v>
      </c>
      <c r="U64" s="11">
        <v>-1092170</v>
      </c>
      <c r="V64" s="11">
        <v>-1898065</v>
      </c>
      <c r="W64" s="11">
        <v>-1995934</v>
      </c>
      <c r="X64" s="11">
        <v>-2405109</v>
      </c>
      <c r="Y64" s="11">
        <v>-16294581</v>
      </c>
      <c r="Z64" s="11">
        <v>-17601525</v>
      </c>
      <c r="AA64" s="11">
        <v>-11158916</v>
      </c>
      <c r="AB64" s="11">
        <v>-4657787</v>
      </c>
      <c r="AC64" s="11">
        <v>-1239773</v>
      </c>
    </row>
    <row r="65" spans="1:29">
      <c r="B65" s="30" t="s">
        <v>75</v>
      </c>
      <c r="C65" s="11"/>
      <c r="D65" s="11">
        <f t="shared" si="39"/>
        <v>-240000000</v>
      </c>
      <c r="E65" s="11">
        <f t="shared" si="40"/>
        <v>-200000000</v>
      </c>
      <c r="F65" s="11">
        <f t="shared" si="41"/>
        <v>-100000000</v>
      </c>
      <c r="G65" s="11">
        <f t="shared" si="42"/>
        <v>-160000000</v>
      </c>
      <c r="H65" s="11">
        <f t="shared" si="43"/>
        <v>-180000000</v>
      </c>
      <c r="I65" s="11"/>
      <c r="J65" s="11">
        <v>-240000000</v>
      </c>
      <c r="K65" s="11">
        <v>-220000000</v>
      </c>
      <c r="L65" s="11">
        <v>-220000000</v>
      </c>
      <c r="M65" s="11">
        <v>-220000000</v>
      </c>
      <c r="N65" s="11">
        <v>-200000000</v>
      </c>
      <c r="O65" s="11">
        <v>-200000000</v>
      </c>
      <c r="P65" s="11">
        <v>-200000000</v>
      </c>
      <c r="Q65" s="11">
        <v>-200000000</v>
      </c>
      <c r="R65" s="11">
        <v>-100000000</v>
      </c>
      <c r="S65" s="11">
        <v>-100000000</v>
      </c>
      <c r="T65" s="11">
        <v>-41380805</v>
      </c>
      <c r="U65" s="11">
        <v>0</v>
      </c>
      <c r="V65" s="11">
        <v>-160000000</v>
      </c>
      <c r="W65" s="11">
        <v>-180000000</v>
      </c>
      <c r="X65" s="11">
        <v>-180000000</v>
      </c>
      <c r="Y65" s="11">
        <v>-180000000</v>
      </c>
      <c r="Z65" s="11">
        <v>-180000000</v>
      </c>
      <c r="AA65" s="11">
        <v>-140000000</v>
      </c>
      <c r="AB65" s="11">
        <v>-180000000</v>
      </c>
      <c r="AC65" s="11">
        <v>-180000000</v>
      </c>
    </row>
    <row r="66" spans="1:29">
      <c r="B66" s="30" t="s">
        <v>76</v>
      </c>
      <c r="C66" s="11"/>
      <c r="D66" s="11">
        <f t="shared" si="39"/>
        <v>-182598444</v>
      </c>
      <c r="E66" s="11">
        <f t="shared" si="40"/>
        <v>-35892860</v>
      </c>
      <c r="F66" s="11">
        <f t="shared" si="41"/>
        <v>-19304488</v>
      </c>
      <c r="G66" s="11">
        <f t="shared" si="42"/>
        <v>-24931897</v>
      </c>
      <c r="H66" s="11">
        <f t="shared" si="43"/>
        <v>-17266994</v>
      </c>
      <c r="I66" s="11"/>
      <c r="J66" s="11">
        <v>-182598444</v>
      </c>
      <c r="K66" s="11">
        <v>-199087036</v>
      </c>
      <c r="L66" s="11">
        <v>-138749942</v>
      </c>
      <c r="M66" s="11">
        <v>-67601763</v>
      </c>
      <c r="N66" s="11">
        <v>-35892860</v>
      </c>
      <c r="O66" s="11">
        <v>-71339217</v>
      </c>
      <c r="P66" s="11">
        <v>-46869584</v>
      </c>
      <c r="Q66" s="11">
        <v>-56780929</v>
      </c>
      <c r="R66" s="11">
        <v>-19304488</v>
      </c>
      <c r="S66" s="11">
        <v>-22428017</v>
      </c>
      <c r="T66" s="11">
        <v>-20082951</v>
      </c>
      <c r="U66" s="11">
        <v>-32133567</v>
      </c>
      <c r="V66" s="11">
        <v>-24931897</v>
      </c>
      <c r="W66" s="11">
        <v>-35666192</v>
      </c>
      <c r="X66" s="11">
        <v>-29413170</v>
      </c>
      <c r="Y66" s="11">
        <v>-80880798</v>
      </c>
      <c r="Z66" s="11">
        <v>-17266994</v>
      </c>
      <c r="AA66" s="11">
        <v>-48822633</v>
      </c>
      <c r="AB66" s="11">
        <v>-43360632</v>
      </c>
      <c r="AC66" s="11">
        <v>-53157038</v>
      </c>
    </row>
    <row r="67" spans="1:29">
      <c r="B67" s="30" t="s">
        <v>77</v>
      </c>
      <c r="C67" s="11"/>
      <c r="D67" s="11">
        <f t="shared" si="39"/>
        <v>-75148049</v>
      </c>
      <c r="E67" s="11">
        <f t="shared" si="40"/>
        <v>-50247103</v>
      </c>
      <c r="F67" s="11">
        <f t="shared" si="41"/>
        <v>-41755097</v>
      </c>
      <c r="G67" s="11">
        <f t="shared" si="42"/>
        <v>-37539733</v>
      </c>
      <c r="H67" s="11">
        <f t="shared" si="43"/>
        <v>-32757740</v>
      </c>
      <c r="I67" s="11"/>
      <c r="J67" s="11">
        <v>-75148049</v>
      </c>
      <c r="K67" s="11">
        <v>-71998040</v>
      </c>
      <c r="L67" s="11">
        <v>-51824384</v>
      </c>
      <c r="M67" s="11">
        <v>-48612166</v>
      </c>
      <c r="N67" s="11">
        <v>-50247103</v>
      </c>
      <c r="O67" s="11">
        <v>-47552465</v>
      </c>
      <c r="P67" s="11">
        <v>-41366064</v>
      </c>
      <c r="Q67" s="11">
        <v>-39554099</v>
      </c>
      <c r="R67" s="11">
        <v>-41755097</v>
      </c>
      <c r="S67" s="11">
        <v>-42404843</v>
      </c>
      <c r="T67" s="11">
        <v>-39252758</v>
      </c>
      <c r="U67" s="11">
        <v>-36705182</v>
      </c>
      <c r="V67" s="11">
        <v>-37539733</v>
      </c>
      <c r="W67" s="11">
        <v>-37944438</v>
      </c>
      <c r="X67" s="11">
        <v>-33761838</v>
      </c>
      <c r="Y67" s="11">
        <v>-33516338</v>
      </c>
      <c r="Z67" s="11">
        <v>-32757740</v>
      </c>
      <c r="AA67" s="11">
        <v>-30298439</v>
      </c>
      <c r="AB67" s="11">
        <v>-22182057</v>
      </c>
      <c r="AC67" s="11">
        <v>-22855386</v>
      </c>
    </row>
    <row r="68" spans="1:29">
      <c r="B68" s="30" t="s">
        <v>78</v>
      </c>
      <c r="C68" s="11"/>
      <c r="D68" s="11">
        <f t="shared" si="39"/>
        <v>-404813611</v>
      </c>
      <c r="E68" s="11">
        <f t="shared" si="40"/>
        <v>-201356008</v>
      </c>
      <c r="F68" s="11">
        <f t="shared" si="41"/>
        <v>-165511396</v>
      </c>
      <c r="G68" s="11">
        <f t="shared" si="42"/>
        <v>-192092943</v>
      </c>
      <c r="H68" s="11">
        <f t="shared" si="43"/>
        <v>-198904558</v>
      </c>
      <c r="I68" s="11"/>
      <c r="J68" s="11">
        <v>-404813611</v>
      </c>
      <c r="K68" s="11">
        <v>-362022831</v>
      </c>
      <c r="L68" s="11">
        <v>-330572447</v>
      </c>
      <c r="M68" s="11">
        <v>-211991617</v>
      </c>
      <c r="N68" s="11">
        <v>-201356008</v>
      </c>
      <c r="O68" s="11">
        <v>-212566533</v>
      </c>
      <c r="P68" s="11">
        <v>-213447871</v>
      </c>
      <c r="Q68" s="11">
        <v>-150153395</v>
      </c>
      <c r="R68" s="11">
        <v>-165511396</v>
      </c>
      <c r="S68" s="11">
        <v>-168619363</v>
      </c>
      <c r="T68" s="11">
        <v>-198845613</v>
      </c>
      <c r="U68" s="11">
        <v>-151048158</v>
      </c>
      <c r="V68" s="11">
        <v>-192092943</v>
      </c>
      <c r="W68" s="11">
        <v>-255904290</v>
      </c>
      <c r="X68" s="11">
        <v>-177420561</v>
      </c>
      <c r="Y68" s="11">
        <v>-150643299</v>
      </c>
      <c r="Z68" s="11">
        <v>-198904558</v>
      </c>
      <c r="AA68" s="11">
        <v>-215884609</v>
      </c>
      <c r="AB68" s="11">
        <v>-236580054</v>
      </c>
      <c r="AC68" s="11">
        <v>-206997180</v>
      </c>
    </row>
    <row r="69" s="1" customFormat="1" spans="1:29">
      <c r="A69" s="3"/>
      <c r="B69" s="32" t="s">
        <v>79</v>
      </c>
      <c r="C69" s="9"/>
      <c r="D69" s="9">
        <f t="shared" si="39"/>
        <v>-2003132616</v>
      </c>
      <c r="E69" s="9">
        <f t="shared" ref="E69:H69" si="44">SUM(E62:E68)</f>
        <v>-1651931793</v>
      </c>
      <c r="F69" s="9">
        <f t="shared" si="44"/>
        <v>-1070935870</v>
      </c>
      <c r="G69" s="9">
        <f t="shared" si="42"/>
        <v>-1192761688</v>
      </c>
      <c r="H69" s="9">
        <f t="shared" si="44"/>
        <v>-1129083854</v>
      </c>
      <c r="I69" s="9"/>
      <c r="J69" s="9">
        <f t="shared" ref="J69:AC69" si="45">SUM(J62:J68)</f>
        <v>-2003132616</v>
      </c>
      <c r="K69" s="9">
        <f t="shared" si="45"/>
        <v>-2363312334</v>
      </c>
      <c r="L69" s="9">
        <f t="shared" si="45"/>
        <v>-2152817186</v>
      </c>
      <c r="M69" s="9">
        <f t="shared" si="45"/>
        <v>-1575645817</v>
      </c>
      <c r="N69" s="9">
        <f t="shared" si="45"/>
        <v>-1651931793</v>
      </c>
      <c r="O69" s="9">
        <f t="shared" si="45"/>
        <v>-1808775814</v>
      </c>
      <c r="P69" s="9">
        <f t="shared" si="45"/>
        <v>-1671993498</v>
      </c>
      <c r="Q69" s="9">
        <f t="shared" si="45"/>
        <v>-1302935961</v>
      </c>
      <c r="R69" s="9">
        <f t="shared" si="45"/>
        <v>-1070935870</v>
      </c>
      <c r="S69" s="9">
        <f t="shared" si="45"/>
        <v>-1340619199</v>
      </c>
      <c r="T69" s="9">
        <f t="shared" si="45"/>
        <v>-1063962578</v>
      </c>
      <c r="U69" s="9">
        <f t="shared" si="45"/>
        <v>-902686668</v>
      </c>
      <c r="V69" s="9">
        <f t="shared" si="45"/>
        <v>-1192761688</v>
      </c>
      <c r="W69" s="9">
        <f t="shared" si="45"/>
        <v>-1493483705</v>
      </c>
      <c r="X69" s="9">
        <f t="shared" si="45"/>
        <v>-1112700221</v>
      </c>
      <c r="Y69" s="9">
        <f t="shared" si="45"/>
        <v>-970027705</v>
      </c>
      <c r="Z69" s="9">
        <f t="shared" si="45"/>
        <v>-1129083854</v>
      </c>
      <c r="AA69" s="9">
        <f t="shared" si="45"/>
        <v>-1342310116</v>
      </c>
      <c r="AB69" s="9">
        <f t="shared" si="45"/>
        <v>-1019381567</v>
      </c>
      <c r="AC69" s="9">
        <f t="shared" si="45"/>
        <v>-816767038</v>
      </c>
    </row>
    <row r="70" spans="1:29">
      <c r="B70" s="12" t="s">
        <v>80</v>
      </c>
      <c r="C70" s="11"/>
      <c r="D70" s="11">
        <f t="shared" si="39"/>
        <v>-23316175</v>
      </c>
      <c r="E70" s="11">
        <f t="shared" ref="E70:E73" si="46">N70</f>
        <v>-16886859</v>
      </c>
      <c r="F70" s="11">
        <f t="shared" ref="F70:F73" si="47">R70</f>
        <v>-13168111</v>
      </c>
      <c r="G70" s="11">
        <f t="shared" si="42"/>
        <v>-11429500</v>
      </c>
      <c r="H70" s="11">
        <f t="shared" ref="H70:H73" si="48">Z70</f>
        <v>-10693692</v>
      </c>
      <c r="I70" s="11"/>
      <c r="J70" s="11">
        <v>-23316175</v>
      </c>
      <c r="K70" s="11">
        <v>-20894433</v>
      </c>
      <c r="L70" s="11">
        <v>-17168966</v>
      </c>
      <c r="M70" s="11">
        <v>-16680569</v>
      </c>
      <c r="N70" s="11">
        <v>-16886859</v>
      </c>
      <c r="O70" s="11">
        <v>-16022221</v>
      </c>
      <c r="P70" s="11">
        <v>-13967386</v>
      </c>
      <c r="Q70" s="11">
        <v>-12933753</v>
      </c>
      <c r="R70" s="11">
        <v>-13168111</v>
      </c>
      <c r="S70" s="11">
        <v>-12787438</v>
      </c>
      <c r="T70" s="11">
        <v>-12072708</v>
      </c>
      <c r="U70" s="11">
        <v>-11123191</v>
      </c>
      <c r="V70" s="11">
        <v>-11429500</v>
      </c>
      <c r="W70" s="11">
        <v>-11089923</v>
      </c>
      <c r="X70" s="11">
        <v>-10530020</v>
      </c>
      <c r="Y70" s="11">
        <v>-10657593</v>
      </c>
      <c r="Z70" s="11">
        <v>-10693692</v>
      </c>
      <c r="AA70" s="11">
        <v>-9708660</v>
      </c>
      <c r="AB70" s="11">
        <v>-5414115</v>
      </c>
      <c r="AC70" s="11">
        <v>-5226689</v>
      </c>
    </row>
    <row r="71" spans="1:29">
      <c r="B71" s="12" t="s">
        <v>81</v>
      </c>
      <c r="C71" s="11"/>
      <c r="D71" s="11">
        <f t="shared" si="39"/>
        <v>-2057892</v>
      </c>
      <c r="E71" s="11">
        <f t="shared" si="46"/>
        <v>-3269464</v>
      </c>
      <c r="F71" s="11">
        <f t="shared" si="47"/>
        <v>-2362494</v>
      </c>
      <c r="G71" s="11">
        <f t="shared" si="42"/>
        <v>-1398279</v>
      </c>
      <c r="H71" s="11">
        <f t="shared" si="48"/>
        <v>-1992388</v>
      </c>
      <c r="I71" s="11"/>
      <c r="J71" s="11">
        <v>-2057892</v>
      </c>
      <c r="K71" s="11">
        <v>-3035446</v>
      </c>
      <c r="L71" s="11">
        <v>-3067157</v>
      </c>
      <c r="M71" s="11">
        <v>-3742268</v>
      </c>
      <c r="N71" s="11">
        <v>-3269464</v>
      </c>
      <c r="O71" s="11">
        <v>-5014454</v>
      </c>
      <c r="P71" s="11">
        <v>-2857184</v>
      </c>
      <c r="Q71" s="11">
        <v>-4096486</v>
      </c>
      <c r="R71" s="11">
        <v>-2362494</v>
      </c>
      <c r="S71" s="11">
        <v>-3768388</v>
      </c>
      <c r="T71" s="11">
        <v>-1928894</v>
      </c>
      <c r="U71" s="11">
        <v>-2571125</v>
      </c>
      <c r="V71" s="11">
        <v>-1398279</v>
      </c>
      <c r="W71" s="11">
        <v>-1438432</v>
      </c>
      <c r="X71" s="11">
        <v>-1441686</v>
      </c>
      <c r="Y71" s="11">
        <v>-2361460</v>
      </c>
      <c r="Z71" s="11">
        <v>-1992388</v>
      </c>
      <c r="AA71" s="11">
        <v>-1934518</v>
      </c>
      <c r="AB71" s="11">
        <v>-1534251</v>
      </c>
      <c r="AC71" s="11">
        <v>-1263338</v>
      </c>
    </row>
    <row r="72" spans="1:29">
      <c r="B72" s="12" t="s">
        <v>82</v>
      </c>
      <c r="C72" s="11"/>
      <c r="D72" s="11">
        <f t="shared" si="39"/>
        <v>-3956501</v>
      </c>
      <c r="E72" s="11">
        <f t="shared" si="46"/>
        <v>-89990</v>
      </c>
      <c r="F72" s="11">
        <f t="shared" si="47"/>
        <v>-280421</v>
      </c>
      <c r="G72" s="11">
        <f t="shared" si="42"/>
        <v>-7569128</v>
      </c>
      <c r="H72" s="11">
        <f t="shared" si="48"/>
        <v>-13921859</v>
      </c>
      <c r="I72" s="11"/>
      <c r="J72" s="11">
        <v>-3956501</v>
      </c>
      <c r="K72" s="11">
        <v>-4748388</v>
      </c>
      <c r="L72" s="11">
        <v>-5175294</v>
      </c>
      <c r="M72" s="11">
        <v>-5166024</v>
      </c>
      <c r="N72" s="11">
        <v>-89990</v>
      </c>
      <c r="O72" s="11">
        <v>-119331</v>
      </c>
      <c r="P72" s="11">
        <v>-70701</v>
      </c>
      <c r="Q72" s="11">
        <v>-211506</v>
      </c>
      <c r="R72" s="11">
        <v>-280421</v>
      </c>
      <c r="S72" s="11">
        <v>-2993449</v>
      </c>
      <c r="T72" s="11">
        <v>-4245744</v>
      </c>
      <c r="U72" s="11">
        <v>-6354189</v>
      </c>
      <c r="V72" s="11">
        <v>-7569128</v>
      </c>
      <c r="W72" s="11">
        <v>-9640633</v>
      </c>
      <c r="X72" s="11">
        <v>-10802360</v>
      </c>
      <c r="Y72" s="11">
        <v>-12821241</v>
      </c>
      <c r="Z72" s="11">
        <v>-13921859</v>
      </c>
      <c r="AA72" s="11">
        <v>-17154448</v>
      </c>
      <c r="AB72" s="11">
        <v>-18324661</v>
      </c>
      <c r="AC72" s="11">
        <v>-19499249</v>
      </c>
    </row>
    <row r="73" spans="1:29">
      <c r="B73" s="12" t="s">
        <v>83</v>
      </c>
      <c r="C73" s="11"/>
      <c r="D73" s="11">
        <f t="shared" si="39"/>
        <v>-12941916</v>
      </c>
      <c r="E73" s="11">
        <f t="shared" si="46"/>
        <v>-9697841</v>
      </c>
      <c r="F73" s="11">
        <f t="shared" si="47"/>
        <v>-8968519</v>
      </c>
      <c r="G73" s="11">
        <f t="shared" si="42"/>
        <v>-13441382</v>
      </c>
      <c r="H73" s="11">
        <f t="shared" si="48"/>
        <v>-20967430</v>
      </c>
      <c r="I73" s="11"/>
      <c r="J73" s="11">
        <v>-12941916</v>
      </c>
      <c r="K73" s="11">
        <v>-13754351</v>
      </c>
      <c r="L73" s="11">
        <v>-12181058</v>
      </c>
      <c r="M73" s="11">
        <v>-9562922</v>
      </c>
      <c r="N73" s="11">
        <v>-9697841</v>
      </c>
      <c r="O73" s="11">
        <v>-9539200</v>
      </c>
      <c r="P73" s="11">
        <v>-9529060</v>
      </c>
      <c r="Q73" s="11">
        <v>-7460490</v>
      </c>
      <c r="R73" s="11">
        <v>-8968519</v>
      </c>
      <c r="S73" s="11">
        <v>-12116661</v>
      </c>
      <c r="T73" s="11">
        <v>-9293459</v>
      </c>
      <c r="U73" s="11">
        <v>-9278926</v>
      </c>
      <c r="V73" s="11">
        <v>-13441382</v>
      </c>
      <c r="W73" s="11">
        <v>-15427037</v>
      </c>
      <c r="X73" s="11">
        <v>-17532325</v>
      </c>
      <c r="Y73" s="11">
        <v>-17597175</v>
      </c>
      <c r="Z73" s="11">
        <v>-20967430</v>
      </c>
      <c r="AA73" s="11">
        <v>-21670969</v>
      </c>
      <c r="AB73" s="11">
        <v>-25186278</v>
      </c>
      <c r="AC73" s="11">
        <v>-24773991</v>
      </c>
    </row>
    <row r="74" spans="1:29">
      <c r="B74" s="32" t="s">
        <v>84</v>
      </c>
      <c r="C74" s="9"/>
      <c r="D74" s="9">
        <f t="shared" si="39"/>
        <v>-42272484</v>
      </c>
      <c r="E74" s="9">
        <f t="shared" ref="E74:H74" si="49">SUM(E70:E73)</f>
        <v>-29944154</v>
      </c>
      <c r="F74" s="9">
        <f t="shared" si="49"/>
        <v>-24779545</v>
      </c>
      <c r="G74" s="9">
        <f t="shared" si="42"/>
        <v>-33838289</v>
      </c>
      <c r="H74" s="9">
        <f t="shared" si="49"/>
        <v>-47575369</v>
      </c>
      <c r="I74" s="9"/>
      <c r="J74" s="9">
        <f t="shared" ref="J74:AC74" si="50">SUM(J70:J73)</f>
        <v>-42272484</v>
      </c>
      <c r="K74" s="9">
        <f t="shared" si="50"/>
        <v>-42432618</v>
      </c>
      <c r="L74" s="9">
        <f t="shared" si="50"/>
        <v>-37592475</v>
      </c>
      <c r="M74" s="9">
        <f t="shared" si="50"/>
        <v>-35151783</v>
      </c>
      <c r="N74" s="9">
        <f t="shared" si="50"/>
        <v>-29944154</v>
      </c>
      <c r="O74" s="9">
        <f t="shared" si="50"/>
        <v>-30695206</v>
      </c>
      <c r="P74" s="9">
        <f t="shared" si="50"/>
        <v>-26424331</v>
      </c>
      <c r="Q74" s="9">
        <f t="shared" si="50"/>
        <v>-24702235</v>
      </c>
      <c r="R74" s="9">
        <f t="shared" si="50"/>
        <v>-24779545</v>
      </c>
      <c r="S74" s="9">
        <f t="shared" si="50"/>
        <v>-31665936</v>
      </c>
      <c r="T74" s="9">
        <f t="shared" si="50"/>
        <v>-27540805</v>
      </c>
      <c r="U74" s="9">
        <f t="shared" si="50"/>
        <v>-29327431</v>
      </c>
      <c r="V74" s="9">
        <f t="shared" si="50"/>
        <v>-33838289</v>
      </c>
      <c r="W74" s="9">
        <f t="shared" si="50"/>
        <v>-37596025</v>
      </c>
      <c r="X74" s="9">
        <f t="shared" si="50"/>
        <v>-40306391</v>
      </c>
      <c r="Y74" s="9">
        <f t="shared" si="50"/>
        <v>-43437469</v>
      </c>
      <c r="Z74" s="9">
        <f t="shared" si="50"/>
        <v>-47575369</v>
      </c>
      <c r="AA74" s="9">
        <f t="shared" si="50"/>
        <v>-50468595</v>
      </c>
      <c r="AB74" s="9">
        <f t="shared" si="50"/>
        <v>-50459305</v>
      </c>
      <c r="AC74" s="9">
        <f t="shared" si="50"/>
        <v>-50763267</v>
      </c>
    </row>
    <row r="75" spans="1:29">
      <c r="B75" s="32" t="s">
        <v>85</v>
      </c>
      <c r="C75" s="25"/>
      <c r="D75" s="25">
        <f t="shared" si="39"/>
        <v>-2045405100</v>
      </c>
      <c r="E75" s="25">
        <f>SUM(E74,E69)</f>
        <v>-1681875947</v>
      </c>
      <c r="F75" s="25">
        <f>SUM(F74,F69)</f>
        <v>-1095715415</v>
      </c>
      <c r="G75" s="25">
        <f t="shared" si="42"/>
        <v>-1226599977</v>
      </c>
      <c r="H75" s="25">
        <f t="shared" ref="H75:AC75" si="51">H74+H69</f>
        <v>-1176659223</v>
      </c>
      <c r="I75" s="9"/>
      <c r="J75" s="25">
        <f t="shared" si="51"/>
        <v>-2045405100</v>
      </c>
      <c r="K75" s="25">
        <f t="shared" si="51"/>
        <v>-2405744952</v>
      </c>
      <c r="L75" s="25">
        <f t="shared" si="51"/>
        <v>-2190409661</v>
      </c>
      <c r="M75" s="25">
        <f t="shared" si="51"/>
        <v>-1610797600</v>
      </c>
      <c r="N75" s="25">
        <f t="shared" si="51"/>
        <v>-1681875947</v>
      </c>
      <c r="O75" s="25">
        <f t="shared" si="51"/>
        <v>-1839471020</v>
      </c>
      <c r="P75" s="25">
        <f t="shared" si="51"/>
        <v>-1698417829</v>
      </c>
      <c r="Q75" s="25">
        <f t="shared" si="51"/>
        <v>-1327638196</v>
      </c>
      <c r="R75" s="25">
        <f t="shared" si="51"/>
        <v>-1095715415</v>
      </c>
      <c r="S75" s="25">
        <f t="shared" si="51"/>
        <v>-1372285135</v>
      </c>
      <c r="T75" s="25">
        <f t="shared" si="51"/>
        <v>-1091503383</v>
      </c>
      <c r="U75" s="25">
        <f t="shared" si="51"/>
        <v>-932014099</v>
      </c>
      <c r="V75" s="25">
        <f t="shared" si="51"/>
        <v>-1226599977</v>
      </c>
      <c r="W75" s="25">
        <f t="shared" si="51"/>
        <v>-1531079730</v>
      </c>
      <c r="X75" s="25">
        <f t="shared" si="51"/>
        <v>-1153006612</v>
      </c>
      <c r="Y75" s="25">
        <f t="shared" si="51"/>
        <v>-1013465174</v>
      </c>
      <c r="Z75" s="25">
        <f t="shared" si="51"/>
        <v>-1176659223</v>
      </c>
      <c r="AA75" s="25">
        <f t="shared" si="51"/>
        <v>-1392778711</v>
      </c>
      <c r="AB75" s="25">
        <f t="shared" si="51"/>
        <v>-1069840872</v>
      </c>
      <c r="AC75" s="25">
        <f t="shared" si="51"/>
        <v>-867530305</v>
      </c>
    </row>
    <row r="76" spans="1:29">
      <c r="B76" s="32"/>
      <c r="C76" s="21"/>
      <c r="D76" s="21"/>
      <c r="E76" s="21"/>
      <c r="F76" s="21"/>
      <c r="G76" s="21"/>
      <c r="H76" s="2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21"/>
      <c r="T76" s="11"/>
      <c r="U76" s="31"/>
      <c r="V76" s="31"/>
      <c r="W76" s="31"/>
      <c r="X76" s="21"/>
      <c r="Y76" s="21"/>
      <c r="Z76" s="21"/>
      <c r="AA76" s="21"/>
      <c r="AB76" s="21"/>
      <c r="AC76" s="21"/>
    </row>
    <row r="77" spans="1:29">
      <c r="B77" s="30" t="s">
        <v>86</v>
      </c>
      <c r="C77" s="11"/>
      <c r="D77" s="11">
        <f t="shared" ref="D77:D82" si="52">J77</f>
        <v>-91796</v>
      </c>
      <c r="E77" s="11">
        <f t="shared" ref="E77:E81" si="53">N77</f>
        <v>-90549</v>
      </c>
      <c r="F77" s="11">
        <f t="shared" ref="F77:F81" si="54">R77</f>
        <v>-90031</v>
      </c>
      <c r="G77" s="11">
        <f t="shared" ref="G77:G81" si="55">V77</f>
        <v>-89428</v>
      </c>
      <c r="H77" s="11">
        <f t="shared" ref="H77:H81" si="56">Z77</f>
        <v>-89038</v>
      </c>
      <c r="I77" s="11"/>
      <c r="J77" s="11">
        <v>-91796</v>
      </c>
      <c r="K77" s="11">
        <v>-91766</v>
      </c>
      <c r="L77" s="11">
        <v>-90787</v>
      </c>
      <c r="M77" s="11">
        <v>-90749</v>
      </c>
      <c r="N77" s="11">
        <v>-90549</v>
      </c>
      <c r="O77" s="11">
        <v>-90450</v>
      </c>
      <c r="P77" s="11">
        <v>-90291</v>
      </c>
      <c r="Q77" s="11">
        <v>-90215</v>
      </c>
      <c r="R77" s="11">
        <v>-90031</v>
      </c>
      <c r="S77" s="11">
        <v>-89912</v>
      </c>
      <c r="T77" s="11">
        <v>-89803</v>
      </c>
      <c r="U77" s="11">
        <v>-89600</v>
      </c>
      <c r="V77" s="11">
        <v>-89428</v>
      </c>
      <c r="W77" s="11">
        <v>-89396</v>
      </c>
      <c r="X77" s="11">
        <v>-89295</v>
      </c>
      <c r="Y77" s="11">
        <v>-89144</v>
      </c>
      <c r="Z77" s="11">
        <v>-89038</v>
      </c>
      <c r="AA77" s="11">
        <v>-89019</v>
      </c>
      <c r="AB77" s="11">
        <v>-88676</v>
      </c>
      <c r="AC77" s="11">
        <v>-87423</v>
      </c>
    </row>
    <row r="78" spans="1:29">
      <c r="B78" s="30" t="s">
        <v>87</v>
      </c>
      <c r="C78" s="11"/>
      <c r="D78" s="11">
        <f t="shared" si="52"/>
        <v>-9504</v>
      </c>
      <c r="E78" s="11">
        <f t="shared" si="53"/>
        <v>-10316</v>
      </c>
      <c r="F78" s="11">
        <f t="shared" si="54"/>
        <v>-10316</v>
      </c>
      <c r="G78" s="11">
        <f t="shared" si="55"/>
        <v>-10316</v>
      </c>
      <c r="H78" s="11">
        <f t="shared" si="56"/>
        <v>-10316</v>
      </c>
      <c r="I78" s="11"/>
      <c r="J78" s="11">
        <v>-9504</v>
      </c>
      <c r="K78" s="11">
        <v>-9504</v>
      </c>
      <c r="L78" s="11">
        <v>-10316</v>
      </c>
      <c r="M78" s="11">
        <v>-10316</v>
      </c>
      <c r="N78" s="11">
        <v>-10316</v>
      </c>
      <c r="O78" s="11">
        <v>-10316</v>
      </c>
      <c r="P78" s="11">
        <v>-10316</v>
      </c>
      <c r="Q78" s="11">
        <v>-10316</v>
      </c>
      <c r="R78" s="11">
        <v>-10316</v>
      </c>
      <c r="S78" s="11">
        <v>-10316</v>
      </c>
      <c r="T78" s="11">
        <v>-10316</v>
      </c>
      <c r="U78" s="11">
        <v>-10316</v>
      </c>
      <c r="V78" s="11">
        <v>-10316</v>
      </c>
      <c r="W78" s="11">
        <v>-10316</v>
      </c>
      <c r="X78" s="11">
        <v>-10316</v>
      </c>
      <c r="Y78" s="11">
        <v>-10316</v>
      </c>
      <c r="Z78" s="11">
        <v>-10316</v>
      </c>
      <c r="AA78" s="11">
        <v>-10316</v>
      </c>
      <c r="AB78" s="11">
        <v>-10316</v>
      </c>
      <c r="AC78" s="11">
        <v>-11202</v>
      </c>
    </row>
    <row r="79" spans="1:29">
      <c r="B79" s="30" t="s">
        <v>88</v>
      </c>
      <c r="C79" s="11"/>
      <c r="D79" s="11">
        <f t="shared" si="52"/>
        <v>-2016533709</v>
      </c>
      <c r="E79" s="11">
        <f t="shared" si="53"/>
        <v>-1988638160</v>
      </c>
      <c r="F79" s="11">
        <f t="shared" si="54"/>
        <v>-1964138365</v>
      </c>
      <c r="G79" s="11">
        <f t="shared" si="55"/>
        <v>-1915825641</v>
      </c>
      <c r="H79" s="11">
        <f t="shared" si="56"/>
        <v>-1855403759</v>
      </c>
      <c r="I79" s="11"/>
      <c r="J79" s="11">
        <v>-2016533709</v>
      </c>
      <c r="K79" s="11">
        <v>-2010790675</v>
      </c>
      <c r="L79" s="11">
        <v>-2004071073</v>
      </c>
      <c r="M79" s="11">
        <v>-1996170699</v>
      </c>
      <c r="N79" s="11">
        <v>-1988638160</v>
      </c>
      <c r="O79" s="11">
        <v>-1982764831</v>
      </c>
      <c r="P79" s="11">
        <v>-1976012521</v>
      </c>
      <c r="Q79" s="11">
        <v>-1970596785</v>
      </c>
      <c r="R79" s="11">
        <v>-1964138365</v>
      </c>
      <c r="S79" s="11">
        <v>-1956193614</v>
      </c>
      <c r="T79" s="11">
        <v>-1946596857</v>
      </c>
      <c r="U79" s="11">
        <v>-1930139005</v>
      </c>
      <c r="V79" s="11">
        <v>-1915825641</v>
      </c>
      <c r="W79" s="11">
        <v>-1904869927</v>
      </c>
      <c r="X79" s="11">
        <v>-1887444914</v>
      </c>
      <c r="Y79" s="11">
        <v>-1870571828</v>
      </c>
      <c r="Z79" s="11">
        <v>-1855403759</v>
      </c>
      <c r="AA79" s="11">
        <v>-1842866291</v>
      </c>
      <c r="AB79" s="11">
        <v>-1826465465</v>
      </c>
      <c r="AC79" s="11">
        <v>-1814102842</v>
      </c>
    </row>
    <row r="80" spans="1:29">
      <c r="B80" s="30" t="s">
        <v>89</v>
      </c>
      <c r="C80" s="11"/>
      <c r="D80" s="11">
        <f t="shared" si="52"/>
        <v>17990674</v>
      </c>
      <c r="E80" s="11">
        <f t="shared" si="53"/>
        <v>3129362</v>
      </c>
      <c r="F80" s="11">
        <f t="shared" si="54"/>
        <v>9495674</v>
      </c>
      <c r="G80" s="11">
        <f t="shared" si="55"/>
        <v>16536686</v>
      </c>
      <c r="H80" s="11">
        <f t="shared" si="56"/>
        <v>51121030</v>
      </c>
      <c r="I80" s="11"/>
      <c r="J80" s="11">
        <v>17990674</v>
      </c>
      <c r="K80" s="11">
        <v>16568280</v>
      </c>
      <c r="L80" s="11">
        <v>13240087</v>
      </c>
      <c r="M80" s="11">
        <v>6124572</v>
      </c>
      <c r="N80" s="11">
        <v>3129362</v>
      </c>
      <c r="O80" s="11">
        <v>13393350</v>
      </c>
      <c r="P80" s="11">
        <v>6962920</v>
      </c>
      <c r="Q80" s="11">
        <v>8989181</v>
      </c>
      <c r="R80" s="11">
        <v>9495674</v>
      </c>
      <c r="S80" s="11">
        <v>4039188</v>
      </c>
      <c r="T80" s="11">
        <v>1394278</v>
      </c>
      <c r="U80" s="11">
        <v>22575292</v>
      </c>
      <c r="V80" s="11">
        <v>16536686</v>
      </c>
      <c r="W80" s="11">
        <v>8717290</v>
      </c>
      <c r="X80" s="11">
        <v>32176060</v>
      </c>
      <c r="Y80" s="11">
        <v>55195408</v>
      </c>
      <c r="Z80" s="11">
        <v>51121030</v>
      </c>
      <c r="AA80" s="11">
        <v>44863957</v>
      </c>
      <c r="AB80" s="11">
        <v>46223216</v>
      </c>
      <c r="AC80" s="11">
        <v>39912111</v>
      </c>
    </row>
    <row r="81" spans="2:36">
      <c r="B81" s="30" t="s">
        <v>90</v>
      </c>
      <c r="C81" s="11"/>
      <c r="D81" s="11">
        <f t="shared" si="52"/>
        <v>1093713031</v>
      </c>
      <c r="E81" s="11">
        <f t="shared" si="53"/>
        <v>1054327443</v>
      </c>
      <c r="F81" s="11">
        <f t="shared" si="54"/>
        <v>861126804</v>
      </c>
      <c r="G81" s="11">
        <f t="shared" si="55"/>
        <v>589290822</v>
      </c>
      <c r="H81" s="11">
        <f t="shared" si="56"/>
        <v>539827893</v>
      </c>
      <c r="I81" s="11"/>
      <c r="J81" s="11">
        <v>1093713031</v>
      </c>
      <c r="K81" s="11">
        <v>1005604455</v>
      </c>
      <c r="L81" s="11">
        <v>1087291679</v>
      </c>
      <c r="M81" s="11">
        <v>1093172163</v>
      </c>
      <c r="N81" s="11">
        <v>1054327443</v>
      </c>
      <c r="O81" s="11">
        <v>981789374</v>
      </c>
      <c r="P81" s="11">
        <v>940842881</v>
      </c>
      <c r="Q81" s="11">
        <v>915924417</v>
      </c>
      <c r="R81" s="11">
        <v>861126804</v>
      </c>
      <c r="S81" s="11">
        <v>730956892</v>
      </c>
      <c r="T81" s="11">
        <v>651534566</v>
      </c>
      <c r="U81" s="11">
        <v>649628946</v>
      </c>
      <c r="V81" s="11">
        <v>589290822</v>
      </c>
      <c r="W81" s="11">
        <v>552158513</v>
      </c>
      <c r="X81" s="11">
        <v>555041802</v>
      </c>
      <c r="Y81" s="11">
        <v>569404138</v>
      </c>
      <c r="Z81" s="11">
        <v>539827893</v>
      </c>
      <c r="AA81" s="11">
        <v>587474635</v>
      </c>
      <c r="AB81" s="11">
        <v>679187019</v>
      </c>
      <c r="AC81" s="11">
        <v>771021869</v>
      </c>
    </row>
    <row r="82" spans="2:36">
      <c r="B82" s="1" t="s">
        <v>91</v>
      </c>
      <c r="C82" s="25"/>
      <c r="D82" s="25">
        <f t="shared" si="52"/>
        <v>-904931304</v>
      </c>
      <c r="E82" s="25">
        <f t="shared" ref="E82:H82" si="57">SUM(E77:E81)</f>
        <v>-931282220</v>
      </c>
      <c r="F82" s="25">
        <f t="shared" si="57"/>
        <v>-1093616234</v>
      </c>
      <c r="G82" s="25">
        <f t="shared" si="57"/>
        <v>-1310097877</v>
      </c>
      <c r="H82" s="25">
        <f t="shared" si="57"/>
        <v>-1264554190</v>
      </c>
      <c r="I82" s="25"/>
      <c r="J82" s="25">
        <f t="shared" ref="J82:AC82" si="58">SUM(J77:J81)</f>
        <v>-904931304</v>
      </c>
      <c r="K82" s="25">
        <f t="shared" si="58"/>
        <v>-988719210</v>
      </c>
      <c r="L82" s="25">
        <f t="shared" si="58"/>
        <v>-903640410</v>
      </c>
      <c r="M82" s="25">
        <f t="shared" si="58"/>
        <v>-896975029</v>
      </c>
      <c r="N82" s="25">
        <f t="shared" si="58"/>
        <v>-931282220</v>
      </c>
      <c r="O82" s="25">
        <f t="shared" si="58"/>
        <v>-987682873</v>
      </c>
      <c r="P82" s="25">
        <f t="shared" si="58"/>
        <v>-1028307327</v>
      </c>
      <c r="Q82" s="25">
        <f t="shared" si="58"/>
        <v>-1045783718</v>
      </c>
      <c r="R82" s="25">
        <f t="shared" si="58"/>
        <v>-1093616234</v>
      </c>
      <c r="S82" s="25">
        <f t="shared" si="58"/>
        <v>-1221297762</v>
      </c>
      <c r="T82" s="25">
        <f t="shared" si="58"/>
        <v>-1293768132</v>
      </c>
      <c r="U82" s="25">
        <f t="shared" si="58"/>
        <v>-1258034683</v>
      </c>
      <c r="V82" s="25">
        <f t="shared" si="58"/>
        <v>-1310097877</v>
      </c>
      <c r="W82" s="25">
        <f t="shared" si="58"/>
        <v>-1344093836</v>
      </c>
      <c r="X82" s="25">
        <f t="shared" si="58"/>
        <v>-1300326663</v>
      </c>
      <c r="Y82" s="25">
        <f t="shared" si="58"/>
        <v>-1246071742</v>
      </c>
      <c r="Z82" s="25">
        <f t="shared" si="58"/>
        <v>-1264554190</v>
      </c>
      <c r="AA82" s="25">
        <f t="shared" si="58"/>
        <v>-1210627034</v>
      </c>
      <c r="AB82" s="25">
        <f t="shared" si="58"/>
        <v>-1101154222</v>
      </c>
      <c r="AC82" s="25">
        <f t="shared" si="58"/>
        <v>-1003267487</v>
      </c>
    </row>
    <row r="83" spans="2:36">
      <c r="B83" s="8"/>
      <c r="C83" s="11"/>
      <c r="D83" s="11"/>
      <c r="E83" s="11"/>
      <c r="F83" s="11"/>
      <c r="G83" s="11"/>
      <c r="H83" s="2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1"/>
      <c r="V83" s="21"/>
      <c r="W83" s="21"/>
      <c r="X83" s="21"/>
      <c r="Y83" s="21"/>
      <c r="Z83" s="21"/>
      <c r="AA83" s="21"/>
      <c r="AB83" s="21"/>
      <c r="AC83" s="21"/>
    </row>
    <row r="84" spans="2:36">
      <c r="B84" s="1" t="s">
        <v>92</v>
      </c>
      <c r="C84" s="25"/>
      <c r="D84" s="25">
        <f>J84</f>
        <v>-2950336404</v>
      </c>
      <c r="E84" s="25">
        <f t="shared" ref="E84:H84" si="59">SUM(E82,E75)</f>
        <v>-2613158167</v>
      </c>
      <c r="F84" s="25">
        <f t="shared" si="59"/>
        <v>-2189331649</v>
      </c>
      <c r="G84" s="25">
        <f t="shared" si="59"/>
        <v>-2536697854</v>
      </c>
      <c r="H84" s="25">
        <f t="shared" si="59"/>
        <v>-2441213413</v>
      </c>
      <c r="I84" s="25"/>
      <c r="J84" s="25">
        <f t="shared" ref="J84:AC84" si="60">SUM(J82,J75)</f>
        <v>-2950336404</v>
      </c>
      <c r="K84" s="25">
        <f t="shared" si="60"/>
        <v>-3394464162</v>
      </c>
      <c r="L84" s="25">
        <f t="shared" si="60"/>
        <v>-3094050071</v>
      </c>
      <c r="M84" s="25">
        <f t="shared" si="60"/>
        <v>-2507772629</v>
      </c>
      <c r="N84" s="25">
        <f t="shared" si="60"/>
        <v>-2613158167</v>
      </c>
      <c r="O84" s="25">
        <f t="shared" si="60"/>
        <v>-2827153893</v>
      </c>
      <c r="P84" s="25">
        <f t="shared" si="60"/>
        <v>-2726725156</v>
      </c>
      <c r="Q84" s="25">
        <f t="shared" si="60"/>
        <v>-2373421914</v>
      </c>
      <c r="R84" s="25">
        <f t="shared" si="60"/>
        <v>-2189331649</v>
      </c>
      <c r="S84" s="25">
        <f t="shared" si="60"/>
        <v>-2593582897</v>
      </c>
      <c r="T84" s="25">
        <f t="shared" si="60"/>
        <v>-2385271515</v>
      </c>
      <c r="U84" s="25">
        <f t="shared" si="60"/>
        <v>-2190048782</v>
      </c>
      <c r="V84" s="25">
        <f t="shared" si="60"/>
        <v>-2536697854</v>
      </c>
      <c r="W84" s="25">
        <f t="shared" si="60"/>
        <v>-2875173566</v>
      </c>
      <c r="X84" s="25">
        <f t="shared" si="60"/>
        <v>-2453333275</v>
      </c>
      <c r="Y84" s="25">
        <f t="shared" si="60"/>
        <v>-2259536916</v>
      </c>
      <c r="Z84" s="25">
        <f t="shared" si="60"/>
        <v>-2441213413</v>
      </c>
      <c r="AA84" s="25">
        <f t="shared" si="60"/>
        <v>-2603405745</v>
      </c>
      <c r="AB84" s="25">
        <f t="shared" si="60"/>
        <v>-2170995094</v>
      </c>
      <c r="AC84" s="25">
        <f t="shared" si="60"/>
        <v>-1870797792</v>
      </c>
      <c r="AD84" s="35"/>
      <c r="AE84" s="35"/>
      <c r="AF84" s="35"/>
      <c r="AG84" s="35"/>
      <c r="AH84" s="35"/>
      <c r="AI84" s="35"/>
      <c r="AJ84" s="35"/>
    </row>
    <row r="85" spans="2:36">
      <c r="I85" s="35"/>
      <c r="J85" s="35"/>
      <c r="K85" s="35"/>
      <c r="L85" s="35"/>
      <c r="M85" s="35"/>
      <c r="N85" s="35"/>
      <c r="O85" s="35"/>
      <c r="P85" s="35"/>
      <c r="Q85" s="35"/>
      <c r="R85" s="35"/>
      <c r="T85" s="35"/>
      <c r="AB85" s="35"/>
      <c r="AC85" s="35"/>
    </row>
    <row r="86" spans="2:36">
      <c r="B86" s="36"/>
      <c r="D86" s="35"/>
      <c r="E86" s="35"/>
      <c r="F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36">
      <c r="D87" s="35"/>
      <c r="E87" s="35"/>
      <c r="F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36">
      <c r="D88" s="35"/>
      <c r="E88" s="35"/>
      <c r="F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  <row r="89" spans="2:36">
      <c r="D89" s="35"/>
      <c r="E89" s="35"/>
      <c r="F89" s="35"/>
      <c r="J89" s="35"/>
      <c r="K89" s="35"/>
      <c r="L89" s="35"/>
      <c r="M89" s="35"/>
      <c r="N89" s="35"/>
      <c r="O89" s="35"/>
      <c r="P89" s="35"/>
      <c r="Q89" s="35"/>
      <c r="R89" s="35"/>
      <c r="S89" s="35"/>
    </row>
    <row r="90" s="2" customFormat="1" spans="2:36"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="2" customFormat="1" spans="2:36"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="2" customFormat="1" spans="2:36"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</sheetData>
  <pageMargins left="0.7" right="0.7" top="0.75" bottom="0.75" header="0.3" footer="0.3"/>
  <pageSetup paperSize="9" scale="2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Header</vt:lpstr>
      <vt:lpstr>Financial Statements for dis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Kristal</cp:lastModifiedBy>
  <dcterms:created xsi:type="dcterms:W3CDTF">2023-11-16T03:55:00Z</dcterms:created>
  <dcterms:modified xsi:type="dcterms:W3CDTF">2026-03-10T09:13:55Z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521833FC3A274A7D90FD4893E14962A9_11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